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<sst xmlns="http://schemas.openxmlformats.org/spreadsheetml/2006/main" count="162" uniqueCount="89">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</sst>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170708874.97</v>
      </c>
      <c r="E10" s="14">
        <f t="shared" si="0"/>
        <v>8007199.48</v>
      </c>
      <c r="F10" s="14">
        <f t="shared" si="0"/>
        <v>178716074.45</v>
      </c>
      <c r="G10" s="14">
        <f t="shared" si="0"/>
        <v>175792174.69000003</v>
      </c>
      <c r="H10" s="14">
        <f t="shared" si="0"/>
        <v>173072783.38</v>
      </c>
      <c r="I10" s="14">
        <f t="shared" si="0"/>
        <v>2923899.7599999993</v>
      </c>
    </row>
    <row r="11" spans="2:9" ht="12.75">
      <c r="B11" s="3" t="s">
        <v>12</v>
      </c>
      <c r="C11" s="9"/>
      <c r="D11" s="15">
        <f aca="true" t="shared" si="1" ref="D11:I11">SUM(D12:D18)</f>
        <v>158832910</v>
      </c>
      <c r="E11" s="15">
        <f t="shared" si="1"/>
        <v>5114547</v>
      </c>
      <c r="F11" s="15">
        <f t="shared" si="1"/>
        <v>163947457</v>
      </c>
      <c r="G11" s="15">
        <f t="shared" si="1"/>
        <v>162128708.68</v>
      </c>
      <c r="H11" s="15">
        <f t="shared" si="1"/>
        <v>160022183.64</v>
      </c>
      <c r="I11" s="15">
        <f t="shared" si="1"/>
        <v>1818748.3199999984</v>
      </c>
    </row>
    <row r="12" spans="2:9" ht="12.75">
      <c r="B12" s="13" t="s">
        <v>13</v>
      </c>
      <c r="C12" s="11"/>
      <c r="D12" s="15">
        <v>53336598</v>
      </c>
      <c r="E12" s="16">
        <v>-1277562.92</v>
      </c>
      <c r="F12" s="16">
        <f>D12+E12</f>
        <v>52059035.08</v>
      </c>
      <c r="G12" s="16">
        <v>52059035.08</v>
      </c>
      <c r="H12" s="16">
        <v>52059035.08</v>
      </c>
      <c r="I12" s="16">
        <f>F12-G12</f>
        <v>0</v>
      </c>
    </row>
    <row r="13" spans="2:9" ht="12.75">
      <c r="B13" s="13" t="s">
        <v>14</v>
      </c>
      <c r="C13" s="11"/>
      <c r="D13" s="15">
        <v>600000</v>
      </c>
      <c r="E13" s="16">
        <v>-600000</v>
      </c>
      <c r="F13" s="16">
        <f aca="true" t="shared" si="2" ref="F13:F18">D13+E13</f>
        <v>0</v>
      </c>
      <c r="G13" s="16">
        <v>0</v>
      </c>
      <c r="H13" s="16">
        <v>0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15466274</v>
      </c>
      <c r="E14" s="16">
        <v>-669365.95</v>
      </c>
      <c r="F14" s="16">
        <f t="shared" si="2"/>
        <v>14796908.05</v>
      </c>
      <c r="G14" s="16">
        <v>14796908.05</v>
      </c>
      <c r="H14" s="16">
        <v>14796908.05</v>
      </c>
      <c r="I14" s="16">
        <f t="shared" si="3"/>
        <v>0</v>
      </c>
    </row>
    <row r="15" spans="2:9" ht="12.75">
      <c r="B15" s="13" t="s">
        <v>16</v>
      </c>
      <c r="C15" s="11"/>
      <c r="D15" s="15">
        <v>13195293</v>
      </c>
      <c r="E15" s="16">
        <v>5090231.76</v>
      </c>
      <c r="F15" s="16">
        <f t="shared" si="2"/>
        <v>18285524.759999998</v>
      </c>
      <c r="G15" s="16">
        <v>16466776.44</v>
      </c>
      <c r="H15" s="16">
        <v>14365051.4</v>
      </c>
      <c r="I15" s="16">
        <f t="shared" si="3"/>
        <v>1818748.3199999984</v>
      </c>
    </row>
    <row r="16" spans="2:9" ht="12.75">
      <c r="B16" s="13" t="s">
        <v>17</v>
      </c>
      <c r="C16" s="11"/>
      <c r="D16" s="15">
        <v>74576875</v>
      </c>
      <c r="E16" s="16">
        <v>2931404.11</v>
      </c>
      <c r="F16" s="16">
        <f t="shared" si="2"/>
        <v>77508279.11</v>
      </c>
      <c r="G16" s="16">
        <v>77508279.11</v>
      </c>
      <c r="H16" s="16">
        <v>77503479.11</v>
      </c>
      <c r="I16" s="16">
        <f t="shared" si="3"/>
        <v>0</v>
      </c>
    </row>
    <row r="17" spans="2:9" ht="12.75">
      <c r="B17" s="13" t="s">
        <v>18</v>
      </c>
      <c r="C17" s="11"/>
      <c r="D17" s="15">
        <v>10</v>
      </c>
      <c r="E17" s="16">
        <v>-10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1657860</v>
      </c>
      <c r="E18" s="16">
        <v>-360150</v>
      </c>
      <c r="F18" s="16">
        <f t="shared" si="2"/>
        <v>1297710</v>
      </c>
      <c r="G18" s="16">
        <v>1297710</v>
      </c>
      <c r="H18" s="16">
        <v>1297710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703664</v>
      </c>
      <c r="E19" s="15">
        <f t="shared" si="4"/>
        <v>675865.04</v>
      </c>
      <c r="F19" s="15">
        <f t="shared" si="4"/>
        <v>1379529.04</v>
      </c>
      <c r="G19" s="15">
        <f t="shared" si="4"/>
        <v>1349529.3</v>
      </c>
      <c r="H19" s="15">
        <f t="shared" si="4"/>
        <v>1349529.3</v>
      </c>
      <c r="I19" s="15">
        <f t="shared" si="4"/>
        <v>29999.740000000034</v>
      </c>
    </row>
    <row r="20" spans="2:9" ht="12.75">
      <c r="B20" s="13" t="s">
        <v>21</v>
      </c>
      <c r="C20" s="11"/>
      <c r="D20" s="15">
        <v>262692</v>
      </c>
      <c r="E20" s="16">
        <v>364409.22</v>
      </c>
      <c r="F20" s="15">
        <f aca="true" t="shared" si="5" ref="F20:F28">D20+E20</f>
        <v>627101.22</v>
      </c>
      <c r="G20" s="16">
        <v>627101.22</v>
      </c>
      <c r="H20" s="16">
        <v>627101.22</v>
      </c>
      <c r="I20" s="16">
        <f>F20-G20</f>
        <v>0</v>
      </c>
    </row>
    <row r="21" spans="2:9" ht="12.75">
      <c r="B21" s="13" t="s">
        <v>22</v>
      </c>
      <c r="C21" s="11"/>
      <c r="D21" s="15">
        <v>220396</v>
      </c>
      <c r="E21" s="16">
        <v>143400.02</v>
      </c>
      <c r="F21" s="15">
        <f t="shared" si="5"/>
        <v>363796.02</v>
      </c>
      <c r="G21" s="16">
        <v>346317.61</v>
      </c>
      <c r="H21" s="16">
        <v>346317.61</v>
      </c>
      <c r="I21" s="16">
        <f aca="true" t="shared" si="6" ref="I21:I83">F21-G21</f>
        <v>17478.410000000033</v>
      </c>
    </row>
    <row r="22" spans="2:9" ht="12.75">
      <c r="B22" s="13" t="s">
        <v>23</v>
      </c>
      <c r="C22" s="11"/>
      <c r="D22" s="15">
        <v>97788</v>
      </c>
      <c r="E22" s="16">
        <v>-97788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97788</v>
      </c>
      <c r="E23" s="16">
        <v>32880.88</v>
      </c>
      <c r="F23" s="15">
        <f t="shared" si="5"/>
        <v>130668.88</v>
      </c>
      <c r="G23" s="16">
        <v>130668.88</v>
      </c>
      <c r="H23" s="16">
        <v>130668.88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15734.11</v>
      </c>
      <c r="F24" s="15">
        <f t="shared" si="5"/>
        <v>15734.11</v>
      </c>
      <c r="G24" s="16">
        <v>15734.11</v>
      </c>
      <c r="H24" s="16">
        <v>15734.11</v>
      </c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10400</v>
      </c>
      <c r="F25" s="15">
        <f t="shared" si="5"/>
        <v>10400</v>
      </c>
      <c r="G25" s="16">
        <v>10400</v>
      </c>
      <c r="H25" s="16">
        <v>10400</v>
      </c>
      <c r="I25" s="16">
        <f t="shared" si="6"/>
        <v>0</v>
      </c>
    </row>
    <row r="26" spans="2:9" ht="12.75">
      <c r="B26" s="13" t="s">
        <v>27</v>
      </c>
      <c r="C26" s="11"/>
      <c r="D26" s="15">
        <v>25000</v>
      </c>
      <c r="E26" s="16">
        <v>82783.92</v>
      </c>
      <c r="F26" s="15">
        <f t="shared" si="5"/>
        <v>107783.92</v>
      </c>
      <c r="G26" s="16">
        <v>104303.92</v>
      </c>
      <c r="H26" s="16">
        <v>104303.92</v>
      </c>
      <c r="I26" s="16">
        <f t="shared" si="6"/>
        <v>3480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124044.89</v>
      </c>
      <c r="F28" s="15">
        <f t="shared" si="5"/>
        <v>124044.89</v>
      </c>
      <c r="G28" s="16">
        <v>115003.56</v>
      </c>
      <c r="H28" s="16">
        <v>115003.56</v>
      </c>
      <c r="I28" s="16">
        <f t="shared" si="6"/>
        <v>9041.330000000002</v>
      </c>
    </row>
    <row r="29" spans="2:9" ht="12.75">
      <c r="B29" s="3" t="s">
        <v>30</v>
      </c>
      <c r="C29" s="9"/>
      <c r="D29" s="15">
        <f aca="true" t="shared" si="7" ref="D29:I29">SUM(D30:D38)</f>
        <v>8666184</v>
      </c>
      <c r="E29" s="15">
        <f t="shared" si="7"/>
        <v>2881525.78</v>
      </c>
      <c r="F29" s="15">
        <f t="shared" si="7"/>
        <v>11547709.78</v>
      </c>
      <c r="G29" s="15">
        <f t="shared" si="7"/>
        <v>10728076.589999998</v>
      </c>
      <c r="H29" s="15">
        <f t="shared" si="7"/>
        <v>10115210.319999998</v>
      </c>
      <c r="I29" s="15">
        <f t="shared" si="7"/>
        <v>819633.1900000006</v>
      </c>
    </row>
    <row r="30" spans="2:9" ht="12.75">
      <c r="B30" s="13" t="s">
        <v>31</v>
      </c>
      <c r="C30" s="11"/>
      <c r="D30" s="15">
        <v>375667</v>
      </c>
      <c r="E30" s="16">
        <v>28450.5</v>
      </c>
      <c r="F30" s="15">
        <f aca="true" t="shared" si="8" ref="F30:F38">D30+E30</f>
        <v>404117.5</v>
      </c>
      <c r="G30" s="16">
        <v>348138.96</v>
      </c>
      <c r="H30" s="16">
        <v>348138.96</v>
      </c>
      <c r="I30" s="16">
        <f t="shared" si="6"/>
        <v>55978.53999999998</v>
      </c>
    </row>
    <row r="31" spans="2:9" ht="12.75">
      <c r="B31" s="13" t="s">
        <v>32</v>
      </c>
      <c r="C31" s="11"/>
      <c r="D31" s="15">
        <v>77204</v>
      </c>
      <c r="E31" s="16">
        <v>360192.38</v>
      </c>
      <c r="F31" s="15">
        <f t="shared" si="8"/>
        <v>437396.38</v>
      </c>
      <c r="G31" s="16">
        <v>437396.38</v>
      </c>
      <c r="H31" s="16">
        <v>437396.38</v>
      </c>
      <c r="I31" s="16">
        <f t="shared" si="6"/>
        <v>0</v>
      </c>
    </row>
    <row r="32" spans="2:9" ht="12.75">
      <c r="B32" s="13" t="s">
        <v>33</v>
      </c>
      <c r="C32" s="11"/>
      <c r="D32" s="15">
        <v>4502898</v>
      </c>
      <c r="E32" s="16">
        <v>1129233.65</v>
      </c>
      <c r="F32" s="15">
        <f t="shared" si="8"/>
        <v>5632131.65</v>
      </c>
      <c r="G32" s="16">
        <v>5563532.76</v>
      </c>
      <c r="H32" s="16">
        <v>5563287.49</v>
      </c>
      <c r="I32" s="16">
        <f t="shared" si="6"/>
        <v>68598.8900000006</v>
      </c>
    </row>
    <row r="33" spans="2:9" ht="12.75">
      <c r="B33" s="13" t="s">
        <v>34</v>
      </c>
      <c r="C33" s="11"/>
      <c r="D33" s="15">
        <v>220005</v>
      </c>
      <c r="E33" s="16">
        <v>225668.18</v>
      </c>
      <c r="F33" s="15">
        <f t="shared" si="8"/>
        <v>445673.18</v>
      </c>
      <c r="G33" s="16">
        <v>445673.18</v>
      </c>
      <c r="H33" s="16">
        <v>445673.18</v>
      </c>
      <c r="I33" s="16">
        <f t="shared" si="6"/>
        <v>0</v>
      </c>
    </row>
    <row r="34" spans="2:9" ht="12.75">
      <c r="B34" s="13" t="s">
        <v>35</v>
      </c>
      <c r="C34" s="11"/>
      <c r="D34" s="15">
        <v>0</v>
      </c>
      <c r="E34" s="16">
        <v>19054</v>
      </c>
      <c r="F34" s="15">
        <f t="shared" si="8"/>
        <v>19054</v>
      </c>
      <c r="G34" s="16">
        <v>19054</v>
      </c>
      <c r="H34" s="16">
        <v>19054</v>
      </c>
      <c r="I34" s="16">
        <f t="shared" si="6"/>
        <v>0</v>
      </c>
    </row>
    <row r="35" spans="2:9" ht="12.75">
      <c r="B35" s="13" t="s">
        <v>36</v>
      </c>
      <c r="C35" s="11"/>
      <c r="D35" s="15">
        <v>70380</v>
      </c>
      <c r="E35" s="16">
        <v>62938.94</v>
      </c>
      <c r="F35" s="15">
        <f t="shared" si="8"/>
        <v>133318.94</v>
      </c>
      <c r="G35" s="16">
        <v>133318.93</v>
      </c>
      <c r="H35" s="16">
        <v>133318.93</v>
      </c>
      <c r="I35" s="16">
        <f t="shared" si="6"/>
        <v>0.010000000009313226</v>
      </c>
    </row>
    <row r="36" spans="2:9" ht="12.75">
      <c r="B36" s="13" t="s">
        <v>37</v>
      </c>
      <c r="C36" s="11"/>
      <c r="D36" s="15">
        <v>63760</v>
      </c>
      <c r="E36" s="16">
        <v>37124.06</v>
      </c>
      <c r="F36" s="15">
        <f t="shared" si="8"/>
        <v>100884.06</v>
      </c>
      <c r="G36" s="16">
        <v>100884.06</v>
      </c>
      <c r="H36" s="16">
        <v>100884.06</v>
      </c>
      <c r="I36" s="16">
        <f t="shared" si="6"/>
        <v>0</v>
      </c>
    </row>
    <row r="37" spans="2:9" ht="12.75">
      <c r="B37" s="13" t="s">
        <v>38</v>
      </c>
      <c r="C37" s="11"/>
      <c r="D37" s="15">
        <v>0</v>
      </c>
      <c r="E37" s="16">
        <v>204040.52</v>
      </c>
      <c r="F37" s="15">
        <f t="shared" si="8"/>
        <v>204040.52</v>
      </c>
      <c r="G37" s="16">
        <v>202548.77</v>
      </c>
      <c r="H37" s="16">
        <v>202548.77</v>
      </c>
      <c r="I37" s="16">
        <f t="shared" si="6"/>
        <v>1491.75</v>
      </c>
    </row>
    <row r="38" spans="2:9" ht="12.75">
      <c r="B38" s="13" t="s">
        <v>39</v>
      </c>
      <c r="C38" s="11"/>
      <c r="D38" s="15">
        <v>3356270</v>
      </c>
      <c r="E38" s="16">
        <v>814823.55</v>
      </c>
      <c r="F38" s="15">
        <f t="shared" si="8"/>
        <v>4171093.55</v>
      </c>
      <c r="G38" s="16">
        <v>3477529.55</v>
      </c>
      <c r="H38" s="16">
        <v>2864908.55</v>
      </c>
      <c r="I38" s="16">
        <f t="shared" si="6"/>
        <v>693564</v>
      </c>
    </row>
    <row r="39" spans="2:9" ht="25.5" customHeight="1">
      <c r="B39" s="37" t="s">
        <v>40</v>
      </c>
      <c r="C39" s="38"/>
      <c r="D39" s="15">
        <f aca="true" t="shared" si="9" ref="D39:I39">SUM(D40:D48)</f>
        <v>2476116.97</v>
      </c>
      <c r="E39" s="15">
        <f t="shared" si="9"/>
        <v>-1684351.84</v>
      </c>
      <c r="F39" s="15">
        <f>SUM(F40:F48)</f>
        <v>791765.1300000001</v>
      </c>
      <c r="G39" s="15">
        <f t="shared" si="9"/>
        <v>586246.62</v>
      </c>
      <c r="H39" s="15">
        <f t="shared" si="9"/>
        <v>586246.62</v>
      </c>
      <c r="I39" s="15">
        <f t="shared" si="9"/>
        <v>205518.51000000013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2476116.97</v>
      </c>
      <c r="E43" s="16">
        <v>-1684351.84</v>
      </c>
      <c r="F43" s="15">
        <f t="shared" si="10"/>
        <v>791765.1300000001</v>
      </c>
      <c r="G43" s="16">
        <v>586246.62</v>
      </c>
      <c r="H43" s="16">
        <v>586246.62</v>
      </c>
      <c r="I43" s="16">
        <f t="shared" si="6"/>
        <v>205518.51000000013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30000</v>
      </c>
      <c r="E49" s="15">
        <f t="shared" si="11"/>
        <v>20000</v>
      </c>
      <c r="F49" s="15">
        <f t="shared" si="11"/>
        <v>50000</v>
      </c>
      <c r="G49" s="15">
        <f t="shared" si="11"/>
        <v>0</v>
      </c>
      <c r="H49" s="15">
        <f t="shared" si="11"/>
        <v>0</v>
      </c>
      <c r="I49" s="15">
        <f t="shared" si="11"/>
        <v>50000</v>
      </c>
    </row>
    <row r="50" spans="2:9" ht="12.75">
      <c r="B50" s="13" t="s">
        <v>51</v>
      </c>
      <c r="C50" s="11"/>
      <c r="D50" s="15">
        <v>15000</v>
      </c>
      <c r="E50" s="16">
        <v>-15000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50000</v>
      </c>
      <c r="F51" s="15">
        <f t="shared" si="10"/>
        <v>50000</v>
      </c>
      <c r="G51" s="16">
        <v>0</v>
      </c>
      <c r="H51" s="16">
        <v>0</v>
      </c>
      <c r="I51" s="16">
        <f t="shared" si="6"/>
        <v>50000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15000</v>
      </c>
      <c r="E55" s="16">
        <v>-15000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999613.5</v>
      </c>
      <c r="F72" s="15">
        <f>SUM(F73:F75)</f>
        <v>999613.5</v>
      </c>
      <c r="G72" s="15">
        <f>SUM(G73:G75)</f>
        <v>999613.5</v>
      </c>
      <c r="H72" s="15">
        <f>SUM(H73:H75)</f>
        <v>999613.5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0</v>
      </c>
      <c r="E75" s="16">
        <v>999613.5</v>
      </c>
      <c r="F75" s="15">
        <f t="shared" si="10"/>
        <v>999613.5</v>
      </c>
      <c r="G75" s="16">
        <v>999613.5</v>
      </c>
      <c r="H75" s="16">
        <v>999613.5</v>
      </c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19179729</v>
      </c>
      <c r="E85" s="21">
        <f>E86+E104+E94+E114+E124+E134+E138+E147+E151</f>
        <v>11202756.08</v>
      </c>
      <c r="F85" s="21">
        <f t="shared" si="12"/>
        <v>30382485.08</v>
      </c>
      <c r="G85" s="21">
        <f>G86+G104+G94+G114+G124+G134+G138+G147+G151</f>
        <v>30382122.150000002</v>
      </c>
      <c r="H85" s="21">
        <f>H86+H104+H94+H114+H124+H134+H138+H147+H151</f>
        <v>30382122.150000002</v>
      </c>
      <c r="I85" s="21">
        <f t="shared" si="12"/>
        <v>362.92999999783933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4725950</v>
      </c>
      <c r="E94" s="15">
        <f>SUM(E95:E103)</f>
        <v>133546.28</v>
      </c>
      <c r="F94" s="15">
        <f>SUM(F95:F103)</f>
        <v>4859496.28</v>
      </c>
      <c r="G94" s="15">
        <f>SUM(G95:G103)</f>
        <v>4859496.28</v>
      </c>
      <c r="H94" s="15">
        <f>SUM(H95:H103)</f>
        <v>4859496.28</v>
      </c>
      <c r="I94" s="16">
        <f t="shared" si="13"/>
        <v>0</v>
      </c>
    </row>
    <row r="95" spans="2:9" ht="12.75">
      <c r="B95" s="13" t="s">
        <v>21</v>
      </c>
      <c r="C95" s="11"/>
      <c r="D95" s="15">
        <v>1526650</v>
      </c>
      <c r="E95" s="16">
        <v>-114441.4</v>
      </c>
      <c r="F95" s="15">
        <f t="shared" si="14"/>
        <v>1412208.6</v>
      </c>
      <c r="G95" s="16">
        <v>1412208.6</v>
      </c>
      <c r="H95" s="16">
        <v>1412208.6</v>
      </c>
      <c r="I95" s="16">
        <f t="shared" si="13"/>
        <v>0</v>
      </c>
    </row>
    <row r="96" spans="2:9" ht="12.75">
      <c r="B96" s="13" t="s">
        <v>22</v>
      </c>
      <c r="C96" s="11"/>
      <c r="D96" s="15">
        <v>302000</v>
      </c>
      <c r="E96" s="16">
        <v>-30331.92</v>
      </c>
      <c r="F96" s="15">
        <f t="shared" si="14"/>
        <v>271668.08</v>
      </c>
      <c r="G96" s="16">
        <v>271668.08</v>
      </c>
      <c r="H96" s="16">
        <v>271668.08</v>
      </c>
      <c r="I96" s="16">
        <f t="shared" si="13"/>
        <v>0</v>
      </c>
    </row>
    <row r="97" spans="2:9" ht="12.75">
      <c r="B97" s="13" t="s">
        <v>23</v>
      </c>
      <c r="C97" s="11"/>
      <c r="D97" s="15">
        <v>60000</v>
      </c>
      <c r="E97" s="16">
        <v>-18478.9</v>
      </c>
      <c r="F97" s="15">
        <f t="shared" si="14"/>
        <v>41521.1</v>
      </c>
      <c r="G97" s="16">
        <v>41521.1</v>
      </c>
      <c r="H97" s="16">
        <v>41521.1</v>
      </c>
      <c r="I97" s="16">
        <f t="shared" si="13"/>
        <v>0</v>
      </c>
    </row>
    <row r="98" spans="2:9" ht="12.75">
      <c r="B98" s="13" t="s">
        <v>24</v>
      </c>
      <c r="C98" s="11"/>
      <c r="D98" s="15">
        <v>790000</v>
      </c>
      <c r="E98" s="16">
        <v>191872.13</v>
      </c>
      <c r="F98" s="15">
        <f t="shared" si="14"/>
        <v>981872.13</v>
      </c>
      <c r="G98" s="16">
        <v>981872.13</v>
      </c>
      <c r="H98" s="16">
        <v>981872.13</v>
      </c>
      <c r="I98" s="16">
        <f t="shared" si="13"/>
        <v>0</v>
      </c>
    </row>
    <row r="99" spans="2:9" ht="12.75">
      <c r="B99" s="13" t="s">
        <v>25</v>
      </c>
      <c r="C99" s="11"/>
      <c r="D99" s="15">
        <v>40000</v>
      </c>
      <c r="E99" s="16">
        <v>-20241.04</v>
      </c>
      <c r="F99" s="15">
        <f t="shared" si="14"/>
        <v>19758.96</v>
      </c>
      <c r="G99" s="16">
        <v>19758.96</v>
      </c>
      <c r="H99" s="16">
        <v>19758.96</v>
      </c>
      <c r="I99" s="16">
        <f t="shared" si="13"/>
        <v>0</v>
      </c>
    </row>
    <row r="100" spans="2:9" ht="12.75">
      <c r="B100" s="13" t="s">
        <v>26</v>
      </c>
      <c r="C100" s="11"/>
      <c r="D100" s="15">
        <v>1400000</v>
      </c>
      <c r="E100" s="16">
        <v>239.66</v>
      </c>
      <c r="F100" s="15">
        <f t="shared" si="14"/>
        <v>1400239.66</v>
      </c>
      <c r="G100" s="16">
        <v>1400239.66</v>
      </c>
      <c r="H100" s="16">
        <v>1400239.66</v>
      </c>
      <c r="I100" s="16">
        <f t="shared" si="13"/>
        <v>0</v>
      </c>
    </row>
    <row r="101" spans="2:9" ht="12.75">
      <c r="B101" s="13" t="s">
        <v>27</v>
      </c>
      <c r="C101" s="11"/>
      <c r="D101" s="15">
        <v>123000</v>
      </c>
      <c r="E101" s="16">
        <v>6649.08</v>
      </c>
      <c r="F101" s="15">
        <f t="shared" si="14"/>
        <v>129649.08</v>
      </c>
      <c r="G101" s="16">
        <v>129649.08</v>
      </c>
      <c r="H101" s="16">
        <v>129649.08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484300</v>
      </c>
      <c r="E103" s="16">
        <v>118278.67</v>
      </c>
      <c r="F103" s="15">
        <f t="shared" si="14"/>
        <v>602578.67</v>
      </c>
      <c r="G103" s="16">
        <v>602578.67</v>
      </c>
      <c r="H103" s="16">
        <v>602578.67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14453779</v>
      </c>
      <c r="E104" s="15">
        <f>SUM(E105:E113)</f>
        <v>7.275957614183426E-11</v>
      </c>
      <c r="F104" s="15">
        <f>SUM(F105:F113)</f>
        <v>14453778.999999998</v>
      </c>
      <c r="G104" s="15">
        <f>SUM(G105:G113)</f>
        <v>14453416.07</v>
      </c>
      <c r="H104" s="15">
        <f>SUM(H105:H113)</f>
        <v>14453416.07</v>
      </c>
      <c r="I104" s="16">
        <f t="shared" si="13"/>
        <v>362.92999999783933</v>
      </c>
    </row>
    <row r="105" spans="2:9" ht="12.75">
      <c r="B105" s="13" t="s">
        <v>31</v>
      </c>
      <c r="C105" s="11"/>
      <c r="D105" s="15">
        <v>4341541.2</v>
      </c>
      <c r="E105" s="16">
        <v>605537.38</v>
      </c>
      <c r="F105" s="16">
        <f>D105+E105</f>
        <v>4947078.58</v>
      </c>
      <c r="G105" s="16">
        <v>4947078.58</v>
      </c>
      <c r="H105" s="16">
        <v>4947078.58</v>
      </c>
      <c r="I105" s="16">
        <f t="shared" si="13"/>
        <v>0</v>
      </c>
    </row>
    <row r="106" spans="2:9" ht="12.75">
      <c r="B106" s="13" t="s">
        <v>32</v>
      </c>
      <c r="C106" s="11"/>
      <c r="D106" s="15">
        <v>925774</v>
      </c>
      <c r="E106" s="16">
        <v>88438.38</v>
      </c>
      <c r="F106" s="16">
        <f aca="true" t="shared" si="15" ref="F106:F113">D106+E106</f>
        <v>1014212.38</v>
      </c>
      <c r="G106" s="16">
        <v>1014212.38</v>
      </c>
      <c r="H106" s="16">
        <v>1014212.38</v>
      </c>
      <c r="I106" s="16">
        <f t="shared" si="13"/>
        <v>0</v>
      </c>
    </row>
    <row r="107" spans="2:9" ht="12.75">
      <c r="B107" s="13" t="s">
        <v>33</v>
      </c>
      <c r="C107" s="11"/>
      <c r="D107" s="15">
        <v>3476779.8</v>
      </c>
      <c r="E107" s="16">
        <v>-84032.45</v>
      </c>
      <c r="F107" s="16">
        <f t="shared" si="15"/>
        <v>3392747.3499999996</v>
      </c>
      <c r="G107" s="16">
        <v>3392747.35</v>
      </c>
      <c r="H107" s="16">
        <v>3392747.35</v>
      </c>
      <c r="I107" s="16">
        <f t="shared" si="13"/>
        <v>0</v>
      </c>
    </row>
    <row r="108" spans="2:9" ht="12.75">
      <c r="B108" s="13" t="s">
        <v>34</v>
      </c>
      <c r="C108" s="11"/>
      <c r="D108" s="15">
        <v>90000</v>
      </c>
      <c r="E108" s="16">
        <v>-6475.51</v>
      </c>
      <c r="F108" s="16">
        <f t="shared" si="15"/>
        <v>83524.49</v>
      </c>
      <c r="G108" s="16">
        <v>83524.49</v>
      </c>
      <c r="H108" s="16">
        <v>83524.49</v>
      </c>
      <c r="I108" s="16">
        <f t="shared" si="13"/>
        <v>0</v>
      </c>
    </row>
    <row r="109" spans="2:9" ht="12.75">
      <c r="B109" s="13" t="s">
        <v>35</v>
      </c>
      <c r="C109" s="11"/>
      <c r="D109" s="15">
        <v>4730000</v>
      </c>
      <c r="E109" s="16">
        <v>-531998.34</v>
      </c>
      <c r="F109" s="16">
        <f t="shared" si="15"/>
        <v>4198001.66</v>
      </c>
      <c r="G109" s="16">
        <v>4197998.73</v>
      </c>
      <c r="H109" s="16">
        <v>4197998.73</v>
      </c>
      <c r="I109" s="16">
        <f t="shared" si="13"/>
        <v>2.9299999997019768</v>
      </c>
    </row>
    <row r="110" spans="2:9" ht="12.75">
      <c r="B110" s="13" t="s">
        <v>36</v>
      </c>
      <c r="C110" s="11"/>
      <c r="D110" s="15">
        <v>237000</v>
      </c>
      <c r="E110" s="16">
        <v>-84859.07</v>
      </c>
      <c r="F110" s="16">
        <f t="shared" si="15"/>
        <v>152140.93</v>
      </c>
      <c r="G110" s="16">
        <v>152140.93</v>
      </c>
      <c r="H110" s="16">
        <v>152140.93</v>
      </c>
      <c r="I110" s="16">
        <f t="shared" si="13"/>
        <v>0</v>
      </c>
    </row>
    <row r="111" spans="2:9" ht="12.75">
      <c r="B111" s="13" t="s">
        <v>37</v>
      </c>
      <c r="C111" s="11"/>
      <c r="D111" s="15">
        <v>347684</v>
      </c>
      <c r="E111" s="16">
        <v>108592.61</v>
      </c>
      <c r="F111" s="16">
        <f t="shared" si="15"/>
        <v>456276.61</v>
      </c>
      <c r="G111" s="16">
        <v>456276.61</v>
      </c>
      <c r="H111" s="16">
        <v>456276.61</v>
      </c>
      <c r="I111" s="16">
        <f t="shared" si="13"/>
        <v>0</v>
      </c>
    </row>
    <row r="112" spans="2:9" ht="12.75">
      <c r="B112" s="13" t="s">
        <v>38</v>
      </c>
      <c r="C112" s="11"/>
      <c r="D112" s="15">
        <v>305000</v>
      </c>
      <c r="E112" s="16">
        <v>-143718</v>
      </c>
      <c r="F112" s="16">
        <f t="shared" si="15"/>
        <v>161282</v>
      </c>
      <c r="G112" s="16">
        <v>161282</v>
      </c>
      <c r="H112" s="16">
        <v>161282</v>
      </c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48515</v>
      </c>
      <c r="F113" s="16">
        <f t="shared" si="15"/>
        <v>48515</v>
      </c>
      <c r="G113" s="16">
        <v>48155</v>
      </c>
      <c r="H113" s="16">
        <v>48155</v>
      </c>
      <c r="I113" s="16">
        <f t="shared" si="13"/>
        <v>360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282803.8</v>
      </c>
      <c r="F124" s="15">
        <f>SUM(F125:F133)</f>
        <v>282803.8</v>
      </c>
      <c r="G124" s="15">
        <f>SUM(G125:G133)</f>
        <v>282803.8</v>
      </c>
      <c r="H124" s="15">
        <f>SUM(H125:H133)</f>
        <v>282803.8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153497.44</v>
      </c>
      <c r="F125" s="16">
        <f>D125+E125</f>
        <v>153497.44</v>
      </c>
      <c r="G125" s="16">
        <v>153497.44</v>
      </c>
      <c r="H125" s="16">
        <v>153497.44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129306.36</v>
      </c>
      <c r="F126" s="16">
        <f aca="true" t="shared" si="17" ref="F126:F133">D126+E126</f>
        <v>129306.36</v>
      </c>
      <c r="G126" s="16">
        <v>129306.36</v>
      </c>
      <c r="H126" s="16">
        <v>129306.36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10786406</v>
      </c>
      <c r="F147" s="15">
        <f>SUM(F148:F150)</f>
        <v>10786406</v>
      </c>
      <c r="G147" s="15">
        <f>SUM(G148:G150)</f>
        <v>10786406</v>
      </c>
      <c r="H147" s="15">
        <f>SUM(H148:H150)</f>
        <v>10786406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0</v>
      </c>
      <c r="E150" s="16">
        <v>10786406</v>
      </c>
      <c r="F150" s="16">
        <f>D150+E150</f>
        <v>10786406</v>
      </c>
      <c r="G150" s="16">
        <v>10786406</v>
      </c>
      <c r="H150" s="16">
        <v>10786406</v>
      </c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189888603.97</v>
      </c>
      <c r="E160" s="14">
        <f t="shared" si="21"/>
        <v>19209955.560000002</v>
      </c>
      <c r="F160" s="14">
        <f t="shared" si="21"/>
        <v>209098559.52999997</v>
      </c>
      <c r="G160" s="14">
        <f t="shared" si="21"/>
        <v>206174296.84000003</v>
      </c>
      <c r="H160" s="14">
        <f t="shared" si="21"/>
        <v>203454905.53</v>
      </c>
      <c r="I160" s="14">
        <f t="shared" si="21"/>
        <v>2924262.689999997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2016-12-20T19:53:14Z</cp:lastPrinted>
  <dcterms:created xsi:type="dcterms:W3CDTF">2016-10-11T20:25:15Z</dcterms:created>
  <dcterms:modified xsi:type="dcterms:W3CDTF">2024-01-25T15:10:53Z</dcterms:modified>
  <cp:category/>
  <cp:version/>
  <cp:contentType/>
  <cp:contentStatus/>
</cp:coreProperties>
</file>