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<sst xmlns="http://schemas.openxmlformats.org/spreadsheetml/2006/main" count="162" uniqueCount="89">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</sst>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170708874.97</v>
      </c>
      <c r="E10" s="14">
        <f t="shared" si="0"/>
        <v>1806418.9900000002</v>
      </c>
      <c r="F10" s="14">
        <f t="shared" si="0"/>
        <v>172515293.96</v>
      </c>
      <c r="G10" s="14">
        <f t="shared" si="0"/>
        <v>74137884.83000001</v>
      </c>
      <c r="H10" s="14">
        <f t="shared" si="0"/>
        <v>73437051.51</v>
      </c>
      <c r="I10" s="14">
        <f t="shared" si="0"/>
        <v>98377409.13</v>
      </c>
    </row>
    <row r="11" spans="2:9" ht="12.75">
      <c r="B11" s="3" t="s">
        <v>12</v>
      </c>
      <c r="C11" s="9"/>
      <c r="D11" s="15">
        <f aca="true" t="shared" si="1" ref="D11:I11">SUM(D12:D18)</f>
        <v>158832910</v>
      </c>
      <c r="E11" s="15">
        <f t="shared" si="1"/>
        <v>1727168.0000000002</v>
      </c>
      <c r="F11" s="15">
        <f t="shared" si="1"/>
        <v>160560078</v>
      </c>
      <c r="G11" s="15">
        <f t="shared" si="1"/>
        <v>68687906.37</v>
      </c>
      <c r="H11" s="15">
        <f t="shared" si="1"/>
        <v>68210992.89</v>
      </c>
      <c r="I11" s="15">
        <f t="shared" si="1"/>
        <v>91872171.63</v>
      </c>
    </row>
    <row r="12" spans="2:9" ht="12.75">
      <c r="B12" s="13" t="s">
        <v>13</v>
      </c>
      <c r="C12" s="11"/>
      <c r="D12" s="15">
        <v>53336598</v>
      </c>
      <c r="E12" s="16">
        <v>129540.74</v>
      </c>
      <c r="F12" s="16">
        <f>D12+E12</f>
        <v>53466138.74</v>
      </c>
      <c r="G12" s="16">
        <v>25633226.46</v>
      </c>
      <c r="H12" s="16">
        <v>25633226.46</v>
      </c>
      <c r="I12" s="16">
        <f>F12-G12</f>
        <v>27832912.28</v>
      </c>
    </row>
    <row r="13" spans="2:9" ht="12.75">
      <c r="B13" s="13" t="s">
        <v>14</v>
      </c>
      <c r="C13" s="11"/>
      <c r="D13" s="15">
        <v>600000</v>
      </c>
      <c r="E13" s="16">
        <v>-200000</v>
      </c>
      <c r="F13" s="16">
        <f aca="true" t="shared" si="2" ref="F13:F18">D13+E13</f>
        <v>400000</v>
      </c>
      <c r="G13" s="16">
        <v>0</v>
      </c>
      <c r="H13" s="16">
        <v>0</v>
      </c>
      <c r="I13" s="16">
        <f aca="true" t="shared" si="3" ref="I13:I18">F13-G13</f>
        <v>400000</v>
      </c>
    </row>
    <row r="14" spans="2:9" ht="12.75">
      <c r="B14" s="13" t="s">
        <v>15</v>
      </c>
      <c r="C14" s="11"/>
      <c r="D14" s="15">
        <v>15466274</v>
      </c>
      <c r="E14" s="16">
        <v>332281.04</v>
      </c>
      <c r="F14" s="16">
        <f t="shared" si="2"/>
        <v>15798555.04</v>
      </c>
      <c r="G14" s="16">
        <v>2105505.96</v>
      </c>
      <c r="H14" s="16">
        <v>2105505.96</v>
      </c>
      <c r="I14" s="16">
        <f t="shared" si="3"/>
        <v>13693049.079999998</v>
      </c>
    </row>
    <row r="15" spans="2:9" ht="12.75">
      <c r="B15" s="13" t="s">
        <v>16</v>
      </c>
      <c r="C15" s="11"/>
      <c r="D15" s="15">
        <v>13195293</v>
      </c>
      <c r="E15" s="16">
        <v>-724441.94</v>
      </c>
      <c r="F15" s="16">
        <f t="shared" si="2"/>
        <v>12470851.06</v>
      </c>
      <c r="G15" s="16">
        <v>5684035.69</v>
      </c>
      <c r="H15" s="16">
        <v>5684035.69</v>
      </c>
      <c r="I15" s="16">
        <f t="shared" si="3"/>
        <v>6786815.37</v>
      </c>
    </row>
    <row r="16" spans="2:9" ht="12.75">
      <c r="B16" s="13" t="s">
        <v>17</v>
      </c>
      <c r="C16" s="11"/>
      <c r="D16" s="15">
        <v>74576875</v>
      </c>
      <c r="E16" s="16">
        <v>2435818.16</v>
      </c>
      <c r="F16" s="16">
        <f t="shared" si="2"/>
        <v>77012693.16</v>
      </c>
      <c r="G16" s="16">
        <v>34104528.26</v>
      </c>
      <c r="H16" s="16">
        <v>33627614.78</v>
      </c>
      <c r="I16" s="16">
        <f t="shared" si="3"/>
        <v>42908164.9</v>
      </c>
    </row>
    <row r="17" spans="2:9" ht="12.75">
      <c r="B17" s="13" t="s">
        <v>18</v>
      </c>
      <c r="C17" s="11"/>
      <c r="D17" s="15">
        <v>10</v>
      </c>
      <c r="E17" s="16">
        <v>-10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1657860</v>
      </c>
      <c r="E18" s="16">
        <v>-246020</v>
      </c>
      <c r="F18" s="16">
        <f t="shared" si="2"/>
        <v>1411840</v>
      </c>
      <c r="G18" s="16">
        <v>1160610</v>
      </c>
      <c r="H18" s="16">
        <v>1160610</v>
      </c>
      <c r="I18" s="16">
        <f t="shared" si="3"/>
        <v>251230</v>
      </c>
    </row>
    <row r="19" spans="2:9" ht="12.75">
      <c r="B19" s="3" t="s">
        <v>20</v>
      </c>
      <c r="C19" s="9"/>
      <c r="D19" s="15">
        <f aca="true" t="shared" si="4" ref="D19:I19">SUM(D20:D28)</f>
        <v>703664</v>
      </c>
      <c r="E19" s="15">
        <f t="shared" si="4"/>
        <v>123637.25000000003</v>
      </c>
      <c r="F19" s="15">
        <f t="shared" si="4"/>
        <v>827301.2500000001</v>
      </c>
      <c r="G19" s="15">
        <f t="shared" si="4"/>
        <v>440179.36</v>
      </c>
      <c r="H19" s="15">
        <f t="shared" si="4"/>
        <v>440179.36</v>
      </c>
      <c r="I19" s="15">
        <f t="shared" si="4"/>
        <v>387121.89</v>
      </c>
    </row>
    <row r="20" spans="2:9" ht="12.75">
      <c r="B20" s="13" t="s">
        <v>21</v>
      </c>
      <c r="C20" s="11"/>
      <c r="D20" s="15">
        <v>262692</v>
      </c>
      <c r="E20" s="16">
        <v>22225.89</v>
      </c>
      <c r="F20" s="15">
        <f aca="true" t="shared" si="5" ref="F20:F28">D20+E20</f>
        <v>284917.89</v>
      </c>
      <c r="G20" s="16">
        <v>96078.02</v>
      </c>
      <c r="H20" s="16">
        <v>96078.02</v>
      </c>
      <c r="I20" s="16">
        <f>F20-G20</f>
        <v>188839.87</v>
      </c>
    </row>
    <row r="21" spans="2:9" ht="12.75">
      <c r="B21" s="13" t="s">
        <v>22</v>
      </c>
      <c r="C21" s="11"/>
      <c r="D21" s="15">
        <v>220396</v>
      </c>
      <c r="E21" s="16">
        <v>161802.7</v>
      </c>
      <c r="F21" s="15">
        <f t="shared" si="5"/>
        <v>382198.7</v>
      </c>
      <c r="G21" s="16">
        <v>208916.68</v>
      </c>
      <c r="H21" s="16">
        <v>208916.68</v>
      </c>
      <c r="I21" s="16">
        <f aca="true" t="shared" si="6" ref="I21:I83">F21-G21</f>
        <v>173282.02000000002</v>
      </c>
    </row>
    <row r="22" spans="2:9" ht="12.75">
      <c r="B22" s="13" t="s">
        <v>23</v>
      </c>
      <c r="C22" s="11"/>
      <c r="D22" s="15">
        <v>97788</v>
      </c>
      <c r="E22" s="16">
        <v>-97788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97788</v>
      </c>
      <c r="E23" s="16">
        <v>-40599.09</v>
      </c>
      <c r="F23" s="15">
        <f t="shared" si="5"/>
        <v>57188.91</v>
      </c>
      <c r="G23" s="16">
        <v>57188.91</v>
      </c>
      <c r="H23" s="16">
        <v>57188.91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6207.5</v>
      </c>
      <c r="F24" s="15">
        <f t="shared" si="5"/>
        <v>6207.5</v>
      </c>
      <c r="G24" s="16">
        <v>6207.5</v>
      </c>
      <c r="H24" s="16">
        <v>6207.5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10400</v>
      </c>
      <c r="F25" s="15">
        <f t="shared" si="5"/>
        <v>10400</v>
      </c>
      <c r="G25" s="16">
        <v>10400</v>
      </c>
      <c r="H25" s="16">
        <v>10400</v>
      </c>
      <c r="I25" s="16">
        <f t="shared" si="6"/>
        <v>0</v>
      </c>
    </row>
    <row r="26" spans="2:9" ht="12.75">
      <c r="B26" s="13" t="s">
        <v>27</v>
      </c>
      <c r="C26" s="11"/>
      <c r="D26" s="15">
        <v>25000</v>
      </c>
      <c r="E26" s="16">
        <v>36349.08</v>
      </c>
      <c r="F26" s="15">
        <f t="shared" si="5"/>
        <v>61349.08</v>
      </c>
      <c r="G26" s="16">
        <v>36349.08</v>
      </c>
      <c r="H26" s="16">
        <v>36349.08</v>
      </c>
      <c r="I26" s="16">
        <f t="shared" si="6"/>
        <v>25000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25039.17</v>
      </c>
      <c r="F28" s="15">
        <f t="shared" si="5"/>
        <v>25039.17</v>
      </c>
      <c r="G28" s="16">
        <v>25039.17</v>
      </c>
      <c r="H28" s="16">
        <v>25039.17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8666184</v>
      </c>
      <c r="E29" s="15">
        <f t="shared" si="7"/>
        <v>925797.0799999998</v>
      </c>
      <c r="F29" s="15">
        <f t="shared" si="7"/>
        <v>9591981.08</v>
      </c>
      <c r="G29" s="15">
        <f t="shared" si="7"/>
        <v>4744636.4</v>
      </c>
      <c r="H29" s="15">
        <f t="shared" si="7"/>
        <v>4520716.5600000005</v>
      </c>
      <c r="I29" s="15">
        <f t="shared" si="7"/>
        <v>4847344.68</v>
      </c>
    </row>
    <row r="30" spans="2:9" ht="12.75">
      <c r="B30" s="13" t="s">
        <v>31</v>
      </c>
      <c r="C30" s="11"/>
      <c r="D30" s="15">
        <v>375667</v>
      </c>
      <c r="E30" s="16">
        <v>30004.36</v>
      </c>
      <c r="F30" s="15">
        <f aca="true" t="shared" si="8" ref="F30:F38">D30+E30</f>
        <v>405671.36</v>
      </c>
      <c r="G30" s="16">
        <v>205670.45</v>
      </c>
      <c r="H30" s="16">
        <v>205670.45</v>
      </c>
      <c r="I30" s="16">
        <f t="shared" si="6"/>
        <v>200000.90999999997</v>
      </c>
    </row>
    <row r="31" spans="2:9" ht="12.75">
      <c r="B31" s="13" t="s">
        <v>32</v>
      </c>
      <c r="C31" s="11"/>
      <c r="D31" s="15">
        <v>77204</v>
      </c>
      <c r="E31" s="16">
        <v>286932.58</v>
      </c>
      <c r="F31" s="15">
        <f t="shared" si="8"/>
        <v>364136.58</v>
      </c>
      <c r="G31" s="16">
        <v>349404.58</v>
      </c>
      <c r="H31" s="16">
        <v>349404.58</v>
      </c>
      <c r="I31" s="16">
        <f t="shared" si="6"/>
        <v>14732</v>
      </c>
    </row>
    <row r="32" spans="2:9" ht="12.75">
      <c r="B32" s="13" t="s">
        <v>33</v>
      </c>
      <c r="C32" s="11"/>
      <c r="D32" s="15">
        <v>4502898</v>
      </c>
      <c r="E32" s="16">
        <v>309285.01</v>
      </c>
      <c r="F32" s="15">
        <f t="shared" si="8"/>
        <v>4812183.01</v>
      </c>
      <c r="G32" s="16">
        <v>2350416.9</v>
      </c>
      <c r="H32" s="16">
        <v>2338621.06</v>
      </c>
      <c r="I32" s="16">
        <f t="shared" si="6"/>
        <v>2461766.11</v>
      </c>
    </row>
    <row r="33" spans="2:9" ht="12.75">
      <c r="B33" s="13" t="s">
        <v>34</v>
      </c>
      <c r="C33" s="11"/>
      <c r="D33" s="15">
        <v>220005</v>
      </c>
      <c r="E33" s="16">
        <v>104778.73</v>
      </c>
      <c r="F33" s="15">
        <f t="shared" si="8"/>
        <v>324783.73</v>
      </c>
      <c r="G33" s="16">
        <v>204632.54</v>
      </c>
      <c r="H33" s="16">
        <v>204632.54</v>
      </c>
      <c r="I33" s="16">
        <f t="shared" si="6"/>
        <v>120151.18999999997</v>
      </c>
    </row>
    <row r="34" spans="2:9" ht="12.75">
      <c r="B34" s="13" t="s">
        <v>35</v>
      </c>
      <c r="C34" s="11"/>
      <c r="D34" s="15">
        <v>0</v>
      </c>
      <c r="E34" s="16">
        <v>13514</v>
      </c>
      <c r="F34" s="15">
        <f t="shared" si="8"/>
        <v>13514</v>
      </c>
      <c r="G34" s="16">
        <v>13514</v>
      </c>
      <c r="H34" s="16">
        <v>13514</v>
      </c>
      <c r="I34" s="16">
        <f t="shared" si="6"/>
        <v>0</v>
      </c>
    </row>
    <row r="35" spans="2:9" ht="12.75">
      <c r="B35" s="13" t="s">
        <v>36</v>
      </c>
      <c r="C35" s="11"/>
      <c r="D35" s="15">
        <v>70380</v>
      </c>
      <c r="E35" s="16">
        <v>47699.94</v>
      </c>
      <c r="F35" s="15">
        <f t="shared" si="8"/>
        <v>118079.94</v>
      </c>
      <c r="G35" s="16">
        <v>83079.93</v>
      </c>
      <c r="H35" s="16">
        <v>83079.93</v>
      </c>
      <c r="I35" s="16">
        <f t="shared" si="6"/>
        <v>35000.01000000001</v>
      </c>
    </row>
    <row r="36" spans="2:9" ht="12.75">
      <c r="B36" s="13" t="s">
        <v>37</v>
      </c>
      <c r="C36" s="11"/>
      <c r="D36" s="15">
        <v>63760</v>
      </c>
      <c r="E36" s="16">
        <v>97888.68</v>
      </c>
      <c r="F36" s="15">
        <f t="shared" si="8"/>
        <v>161648.68</v>
      </c>
      <c r="G36" s="16">
        <v>94021.97</v>
      </c>
      <c r="H36" s="16">
        <v>94021.97</v>
      </c>
      <c r="I36" s="16">
        <f t="shared" si="6"/>
        <v>67626.70999999999</v>
      </c>
    </row>
    <row r="37" spans="2:9" ht="12.75">
      <c r="B37" s="13" t="s">
        <v>38</v>
      </c>
      <c r="C37" s="11"/>
      <c r="D37" s="15">
        <v>0</v>
      </c>
      <c r="E37" s="16">
        <v>30922.51</v>
      </c>
      <c r="F37" s="15">
        <f t="shared" si="8"/>
        <v>30922.51</v>
      </c>
      <c r="G37" s="16">
        <v>29430.76</v>
      </c>
      <c r="H37" s="16">
        <v>29430.76</v>
      </c>
      <c r="I37" s="16">
        <f t="shared" si="6"/>
        <v>1491.75</v>
      </c>
    </row>
    <row r="38" spans="2:9" ht="12.75">
      <c r="B38" s="13" t="s">
        <v>39</v>
      </c>
      <c r="C38" s="11"/>
      <c r="D38" s="15">
        <v>3356270</v>
      </c>
      <c r="E38" s="16">
        <v>4771.27</v>
      </c>
      <c r="F38" s="15">
        <f t="shared" si="8"/>
        <v>3361041.27</v>
      </c>
      <c r="G38" s="16">
        <v>1414465.27</v>
      </c>
      <c r="H38" s="16">
        <v>1202341.27</v>
      </c>
      <c r="I38" s="16">
        <f t="shared" si="6"/>
        <v>1946576</v>
      </c>
    </row>
    <row r="39" spans="2:9" ht="25.5" customHeight="1">
      <c r="B39" s="37" t="s">
        <v>40</v>
      </c>
      <c r="C39" s="38"/>
      <c r="D39" s="15">
        <f aca="true" t="shared" si="9" ref="D39:I39">SUM(D40:D48)</f>
        <v>2476116.97</v>
      </c>
      <c r="E39" s="15">
        <f t="shared" si="9"/>
        <v>-978173.34</v>
      </c>
      <c r="F39" s="15">
        <f>SUM(F40:F48)</f>
        <v>1497943.6300000004</v>
      </c>
      <c r="G39" s="15">
        <f t="shared" si="9"/>
        <v>265162.7</v>
      </c>
      <c r="H39" s="15">
        <f t="shared" si="9"/>
        <v>265162.7</v>
      </c>
      <c r="I39" s="15">
        <f t="shared" si="9"/>
        <v>1232780.9300000004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2476116.97</v>
      </c>
      <c r="E43" s="16">
        <v>-978173.34</v>
      </c>
      <c r="F43" s="15">
        <f t="shared" si="10"/>
        <v>1497943.6300000004</v>
      </c>
      <c r="G43" s="16">
        <v>265162.7</v>
      </c>
      <c r="H43" s="16">
        <v>265162.7</v>
      </c>
      <c r="I43" s="16">
        <f t="shared" si="6"/>
        <v>1232780.9300000004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30000</v>
      </c>
      <c r="E49" s="15">
        <f t="shared" si="11"/>
        <v>7990</v>
      </c>
      <c r="F49" s="15">
        <f t="shared" si="11"/>
        <v>37990</v>
      </c>
      <c r="G49" s="15">
        <f t="shared" si="11"/>
        <v>0</v>
      </c>
      <c r="H49" s="15">
        <f t="shared" si="11"/>
        <v>0</v>
      </c>
      <c r="I49" s="15">
        <f t="shared" si="11"/>
        <v>37990</v>
      </c>
    </row>
    <row r="50" spans="2:9" ht="12.75">
      <c r="B50" s="13" t="s">
        <v>51</v>
      </c>
      <c r="C50" s="11"/>
      <c r="D50" s="15">
        <v>15000</v>
      </c>
      <c r="E50" s="16">
        <v>7990</v>
      </c>
      <c r="F50" s="15">
        <f t="shared" si="10"/>
        <v>22990</v>
      </c>
      <c r="G50" s="16">
        <v>0</v>
      </c>
      <c r="H50" s="16">
        <v>0</v>
      </c>
      <c r="I50" s="16">
        <f t="shared" si="6"/>
        <v>22990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15000</v>
      </c>
      <c r="E55" s="16">
        <v>0</v>
      </c>
      <c r="F55" s="15">
        <f t="shared" si="10"/>
        <v>15000</v>
      </c>
      <c r="G55" s="16">
        <v>0</v>
      </c>
      <c r="H55" s="16">
        <v>0</v>
      </c>
      <c r="I55" s="16">
        <f t="shared" si="6"/>
        <v>15000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19179729</v>
      </c>
      <c r="E85" s="21">
        <f>E86+E104+E94+E114+E124+E134+E138+E147+E151</f>
        <v>10786406</v>
      </c>
      <c r="F85" s="21">
        <f t="shared" si="12"/>
        <v>29966135</v>
      </c>
      <c r="G85" s="21">
        <f>G86+G104+G94+G114+G124+G134+G138+G147+G151</f>
        <v>10058405.09</v>
      </c>
      <c r="H85" s="21">
        <f>H86+H104+H94+H114+H124+H134+H138+H147+H151</f>
        <v>10056685.09</v>
      </c>
      <c r="I85" s="21">
        <f t="shared" si="12"/>
        <v>19907729.91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4725950</v>
      </c>
      <c r="E94" s="15">
        <f>SUM(E95:E103)</f>
        <v>0</v>
      </c>
      <c r="F94" s="15">
        <f>SUM(F95:F103)</f>
        <v>4725950</v>
      </c>
      <c r="G94" s="15">
        <f>SUM(G95:G103)</f>
        <v>838195.17</v>
      </c>
      <c r="H94" s="15">
        <f>SUM(H95:H103)</f>
        <v>836475.17</v>
      </c>
      <c r="I94" s="16">
        <f t="shared" si="13"/>
        <v>3887754.83</v>
      </c>
    </row>
    <row r="95" spans="2:9" ht="12.75">
      <c r="B95" s="13" t="s">
        <v>21</v>
      </c>
      <c r="C95" s="11"/>
      <c r="D95" s="15">
        <v>1526650</v>
      </c>
      <c r="E95" s="16">
        <v>0</v>
      </c>
      <c r="F95" s="15">
        <f t="shared" si="14"/>
        <v>1526650</v>
      </c>
      <c r="G95" s="16">
        <v>512932.83</v>
      </c>
      <c r="H95" s="16">
        <v>512932.83</v>
      </c>
      <c r="I95" s="16">
        <f t="shared" si="13"/>
        <v>1013717.1699999999</v>
      </c>
    </row>
    <row r="96" spans="2:9" ht="12.75">
      <c r="B96" s="13" t="s">
        <v>22</v>
      </c>
      <c r="C96" s="11"/>
      <c r="D96" s="15">
        <v>302000</v>
      </c>
      <c r="E96" s="16">
        <v>0</v>
      </c>
      <c r="F96" s="15">
        <f t="shared" si="14"/>
        <v>302000</v>
      </c>
      <c r="G96" s="16">
        <v>77160</v>
      </c>
      <c r="H96" s="16">
        <v>77160</v>
      </c>
      <c r="I96" s="16">
        <f t="shared" si="13"/>
        <v>224840</v>
      </c>
    </row>
    <row r="97" spans="2:9" ht="12.75">
      <c r="B97" s="13" t="s">
        <v>23</v>
      </c>
      <c r="C97" s="11"/>
      <c r="D97" s="15">
        <v>60000</v>
      </c>
      <c r="E97" s="16">
        <v>0</v>
      </c>
      <c r="F97" s="15">
        <f t="shared" si="14"/>
        <v>60000</v>
      </c>
      <c r="G97" s="16">
        <v>22882.19</v>
      </c>
      <c r="H97" s="16">
        <v>22882.19</v>
      </c>
      <c r="I97" s="16">
        <f t="shared" si="13"/>
        <v>37117.81</v>
      </c>
    </row>
    <row r="98" spans="2:9" ht="12.75">
      <c r="B98" s="13" t="s">
        <v>24</v>
      </c>
      <c r="C98" s="11"/>
      <c r="D98" s="15">
        <v>790000</v>
      </c>
      <c r="E98" s="16">
        <v>-12690</v>
      </c>
      <c r="F98" s="15">
        <f t="shared" si="14"/>
        <v>777310</v>
      </c>
      <c r="G98" s="16">
        <v>135481.72</v>
      </c>
      <c r="H98" s="16">
        <v>133761.72</v>
      </c>
      <c r="I98" s="16">
        <f t="shared" si="13"/>
        <v>641828.28</v>
      </c>
    </row>
    <row r="99" spans="2:9" ht="12.75">
      <c r="B99" s="13" t="s">
        <v>25</v>
      </c>
      <c r="C99" s="11"/>
      <c r="D99" s="15">
        <v>40000</v>
      </c>
      <c r="E99" s="16">
        <v>0</v>
      </c>
      <c r="F99" s="15">
        <f t="shared" si="14"/>
        <v>40000</v>
      </c>
      <c r="G99" s="16">
        <v>0</v>
      </c>
      <c r="H99" s="16">
        <v>0</v>
      </c>
      <c r="I99" s="16">
        <f t="shared" si="13"/>
        <v>40000</v>
      </c>
    </row>
    <row r="100" spans="2:9" ht="12.75">
      <c r="B100" s="13" t="s">
        <v>26</v>
      </c>
      <c r="C100" s="11"/>
      <c r="D100" s="15">
        <v>1400000</v>
      </c>
      <c r="E100" s="16">
        <v>0</v>
      </c>
      <c r="F100" s="15">
        <f t="shared" si="14"/>
        <v>1400000</v>
      </c>
      <c r="G100" s="16">
        <v>0</v>
      </c>
      <c r="H100" s="16">
        <v>0</v>
      </c>
      <c r="I100" s="16">
        <f t="shared" si="13"/>
        <v>1400000</v>
      </c>
    </row>
    <row r="101" spans="2:9" ht="12.75">
      <c r="B101" s="13" t="s">
        <v>27</v>
      </c>
      <c r="C101" s="11"/>
      <c r="D101" s="15">
        <v>123000</v>
      </c>
      <c r="E101" s="16">
        <v>0</v>
      </c>
      <c r="F101" s="15">
        <f t="shared" si="14"/>
        <v>123000</v>
      </c>
      <c r="G101" s="16">
        <v>30320.31</v>
      </c>
      <c r="H101" s="16">
        <v>30320.31</v>
      </c>
      <c r="I101" s="16">
        <f t="shared" si="13"/>
        <v>92679.69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484300</v>
      </c>
      <c r="E103" s="16">
        <v>12690</v>
      </c>
      <c r="F103" s="15">
        <f t="shared" si="14"/>
        <v>496990</v>
      </c>
      <c r="G103" s="16">
        <v>59418.12</v>
      </c>
      <c r="H103" s="16">
        <v>59418.12</v>
      </c>
      <c r="I103" s="16">
        <f t="shared" si="13"/>
        <v>437571.88</v>
      </c>
    </row>
    <row r="104" spans="2:9" ht="12.75">
      <c r="B104" s="3" t="s">
        <v>30</v>
      </c>
      <c r="C104" s="9"/>
      <c r="D104" s="15">
        <f>SUM(D105:D113)</f>
        <v>14453779</v>
      </c>
      <c r="E104" s="15">
        <f>SUM(E105:E113)</f>
        <v>0</v>
      </c>
      <c r="F104" s="15">
        <f>SUM(F105:F113)</f>
        <v>14453779</v>
      </c>
      <c r="G104" s="15">
        <f>SUM(G105:G113)</f>
        <v>3827006.9</v>
      </c>
      <c r="H104" s="15">
        <f>SUM(H105:H113)</f>
        <v>3827006.9</v>
      </c>
      <c r="I104" s="16">
        <f t="shared" si="13"/>
        <v>10626772.1</v>
      </c>
    </row>
    <row r="105" spans="2:9" ht="12.75">
      <c r="B105" s="13" t="s">
        <v>31</v>
      </c>
      <c r="C105" s="11"/>
      <c r="D105" s="15">
        <v>4341541.2</v>
      </c>
      <c r="E105" s="16">
        <v>244778.8</v>
      </c>
      <c r="F105" s="16">
        <f>D105+E105</f>
        <v>4586320</v>
      </c>
      <c r="G105" s="16">
        <v>1914745.85</v>
      </c>
      <c r="H105" s="16">
        <v>1914745.85</v>
      </c>
      <c r="I105" s="16">
        <f t="shared" si="13"/>
        <v>2671574.15</v>
      </c>
    </row>
    <row r="106" spans="2:9" ht="12.75">
      <c r="B106" s="13" t="s">
        <v>32</v>
      </c>
      <c r="C106" s="11"/>
      <c r="D106" s="15">
        <v>925774</v>
      </c>
      <c r="E106" s="16">
        <v>21786.55</v>
      </c>
      <c r="F106" s="16">
        <f aca="true" t="shared" si="15" ref="F106:F113">D106+E106</f>
        <v>947560.55</v>
      </c>
      <c r="G106" s="16">
        <v>247316</v>
      </c>
      <c r="H106" s="16">
        <v>247316</v>
      </c>
      <c r="I106" s="16">
        <f t="shared" si="13"/>
        <v>700244.55</v>
      </c>
    </row>
    <row r="107" spans="2:9" ht="12.75">
      <c r="B107" s="13" t="s">
        <v>33</v>
      </c>
      <c r="C107" s="11"/>
      <c r="D107" s="15">
        <v>3476779.8</v>
      </c>
      <c r="E107" s="16">
        <v>223050</v>
      </c>
      <c r="F107" s="16">
        <f t="shared" si="15"/>
        <v>3699829.8</v>
      </c>
      <c r="G107" s="16">
        <v>867651.45</v>
      </c>
      <c r="H107" s="16">
        <v>867651.45</v>
      </c>
      <c r="I107" s="16">
        <f t="shared" si="13"/>
        <v>2832178.3499999996</v>
      </c>
    </row>
    <row r="108" spans="2:9" ht="12.75">
      <c r="B108" s="13" t="s">
        <v>34</v>
      </c>
      <c r="C108" s="11"/>
      <c r="D108" s="15">
        <v>90000</v>
      </c>
      <c r="E108" s="16">
        <v>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4730000</v>
      </c>
      <c r="E109" s="16">
        <v>-575501.77</v>
      </c>
      <c r="F109" s="16">
        <f t="shared" si="15"/>
        <v>4154498.23</v>
      </c>
      <c r="G109" s="16">
        <v>547884</v>
      </c>
      <c r="H109" s="16">
        <v>547884</v>
      </c>
      <c r="I109" s="16">
        <f t="shared" si="13"/>
        <v>3606614.23</v>
      </c>
    </row>
    <row r="110" spans="2:9" ht="12.75">
      <c r="B110" s="13" t="s">
        <v>36</v>
      </c>
      <c r="C110" s="11"/>
      <c r="D110" s="15">
        <v>237000</v>
      </c>
      <c r="E110" s="16">
        <v>-25710.55</v>
      </c>
      <c r="F110" s="16">
        <f t="shared" si="15"/>
        <v>211289.45</v>
      </c>
      <c r="G110" s="16">
        <v>88393.45</v>
      </c>
      <c r="H110" s="16">
        <v>88393.45</v>
      </c>
      <c r="I110" s="16">
        <f t="shared" si="13"/>
        <v>122896.00000000001</v>
      </c>
    </row>
    <row r="111" spans="2:9" ht="12.75">
      <c r="B111" s="13" t="s">
        <v>37</v>
      </c>
      <c r="C111" s="11"/>
      <c r="D111" s="15">
        <v>347684</v>
      </c>
      <c r="E111" s="16">
        <v>70521.48</v>
      </c>
      <c r="F111" s="16">
        <f t="shared" si="15"/>
        <v>418205.48</v>
      </c>
      <c r="G111" s="16">
        <v>138920.15</v>
      </c>
      <c r="H111" s="16">
        <v>138920.15</v>
      </c>
      <c r="I111" s="16">
        <f t="shared" si="13"/>
        <v>279285.32999999996</v>
      </c>
    </row>
    <row r="112" spans="2:9" ht="12.75">
      <c r="B112" s="13" t="s">
        <v>38</v>
      </c>
      <c r="C112" s="11"/>
      <c r="D112" s="15">
        <v>305000</v>
      </c>
      <c r="E112" s="16">
        <v>-6023.51</v>
      </c>
      <c r="F112" s="16">
        <f t="shared" si="15"/>
        <v>298976.49</v>
      </c>
      <c r="G112" s="16">
        <v>0</v>
      </c>
      <c r="H112" s="16">
        <v>0</v>
      </c>
      <c r="I112" s="16">
        <f t="shared" si="13"/>
        <v>298976.49</v>
      </c>
    </row>
    <row r="113" spans="2:9" ht="12.75">
      <c r="B113" s="13" t="s">
        <v>39</v>
      </c>
      <c r="C113" s="11"/>
      <c r="D113" s="15">
        <v>0</v>
      </c>
      <c r="E113" s="16">
        <v>47099</v>
      </c>
      <c r="F113" s="16">
        <f t="shared" si="15"/>
        <v>47099</v>
      </c>
      <c r="G113" s="16">
        <v>22096</v>
      </c>
      <c r="H113" s="16">
        <v>22096</v>
      </c>
      <c r="I113" s="16">
        <f t="shared" si="13"/>
        <v>25003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10786406</v>
      </c>
      <c r="F147" s="15">
        <f>SUM(F148:F150)</f>
        <v>10786406</v>
      </c>
      <c r="G147" s="15">
        <f>SUM(G148:G150)</f>
        <v>5393203.02</v>
      </c>
      <c r="H147" s="15">
        <f>SUM(H148:H150)</f>
        <v>5393203.02</v>
      </c>
      <c r="I147" s="16">
        <f t="shared" si="13"/>
        <v>5393202.98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10786406</v>
      </c>
      <c r="F150" s="16">
        <f>D150+E150</f>
        <v>10786406</v>
      </c>
      <c r="G150" s="16">
        <v>5393203.02</v>
      </c>
      <c r="H150" s="16">
        <v>5393203.02</v>
      </c>
      <c r="I150" s="16">
        <f aca="true" t="shared" si="19" ref="I150:I158">F150-G150</f>
        <v>5393202.98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189888603.97</v>
      </c>
      <c r="E160" s="14">
        <f t="shared" si="21"/>
        <v>12592824.99</v>
      </c>
      <c r="F160" s="14">
        <f t="shared" si="21"/>
        <v>202481428.96</v>
      </c>
      <c r="G160" s="14">
        <f t="shared" si="21"/>
        <v>84196289.92000002</v>
      </c>
      <c r="H160" s="14">
        <f t="shared" si="21"/>
        <v>83493736.60000001</v>
      </c>
      <c r="I160" s="14">
        <f t="shared" si="21"/>
        <v>118285139.03999999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2016-12-20T19:53:14Z</cp:lastPrinted>
  <dcterms:created xsi:type="dcterms:W3CDTF">2016-10-11T20:25:15Z</dcterms:created>
  <dcterms:modified xsi:type="dcterms:W3CDTF">2023-07-06T19:01:30Z</dcterms:modified>
  <cp:category/>
  <cp:version/>
  <cp:contentType/>
  <cp:contentStatus/>
</cp:coreProperties>
</file>