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<sst xmlns="http://schemas.openxmlformats.org/spreadsheetml/2006/main" count="162" uniqueCount="89">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</sst>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165649966</v>
      </c>
      <c r="E10" s="14">
        <f t="shared" si="0"/>
        <v>2199737.7800000003</v>
      </c>
      <c r="F10" s="14">
        <f t="shared" si="0"/>
        <v>167849703.78</v>
      </c>
      <c r="G10" s="14">
        <f t="shared" si="0"/>
        <v>109498761.84</v>
      </c>
      <c r="H10" s="14">
        <f t="shared" si="0"/>
        <v>108351981.32000001</v>
      </c>
      <c r="I10" s="14">
        <f t="shared" si="0"/>
        <v>58350941.940000005</v>
      </c>
    </row>
    <row r="11" spans="2:9" ht="12.75">
      <c r="B11" s="3" t="s">
        <v>12</v>
      </c>
      <c r="C11" s="9"/>
      <c r="D11" s="15">
        <f aca="true" t="shared" si="1" ref="D11:I11">SUM(D12:D18)</f>
        <v>159101429</v>
      </c>
      <c r="E11" s="15">
        <f t="shared" si="1"/>
        <v>8.731149137020111E-11</v>
      </c>
      <c r="F11" s="15">
        <f t="shared" si="1"/>
        <v>159101429</v>
      </c>
      <c r="G11" s="15">
        <f t="shared" si="1"/>
        <v>103082422.34</v>
      </c>
      <c r="H11" s="15">
        <f t="shared" si="1"/>
        <v>102159476.86</v>
      </c>
      <c r="I11" s="15">
        <f t="shared" si="1"/>
        <v>56019006.660000004</v>
      </c>
    </row>
    <row r="12" spans="2:9" ht="12.75">
      <c r="B12" s="13" t="s">
        <v>13</v>
      </c>
      <c r="C12" s="11"/>
      <c r="D12" s="15">
        <v>51483350</v>
      </c>
      <c r="E12" s="16">
        <v>-486375.36</v>
      </c>
      <c r="F12" s="16">
        <f>D12+E12</f>
        <v>50996974.64</v>
      </c>
      <c r="G12" s="16">
        <v>37652139.09</v>
      </c>
      <c r="H12" s="16">
        <v>37652139.09</v>
      </c>
      <c r="I12" s="16">
        <f>F12-G12</f>
        <v>13344835.549999997</v>
      </c>
    </row>
    <row r="13" spans="2:9" ht="12.75">
      <c r="B13" s="13" t="s">
        <v>14</v>
      </c>
      <c r="C13" s="11"/>
      <c r="D13" s="15">
        <v>600000</v>
      </c>
      <c r="E13" s="16">
        <v>-300000</v>
      </c>
      <c r="F13" s="16">
        <f aca="true" t="shared" si="2" ref="F13:F18">D13+E13</f>
        <v>300000</v>
      </c>
      <c r="G13" s="16">
        <v>0</v>
      </c>
      <c r="H13" s="16">
        <v>0</v>
      </c>
      <c r="I13" s="16">
        <f aca="true" t="shared" si="3" ref="I13:I18">F13-G13</f>
        <v>300000</v>
      </c>
    </row>
    <row r="14" spans="2:9" ht="12.75">
      <c r="B14" s="13" t="s">
        <v>15</v>
      </c>
      <c r="C14" s="11"/>
      <c r="D14" s="15">
        <v>14837275</v>
      </c>
      <c r="E14" s="16">
        <v>86994.94</v>
      </c>
      <c r="F14" s="16">
        <f t="shared" si="2"/>
        <v>14924269.94</v>
      </c>
      <c r="G14" s="16">
        <v>4832145.45</v>
      </c>
      <c r="H14" s="16">
        <v>4832145.45</v>
      </c>
      <c r="I14" s="16">
        <f t="shared" si="3"/>
        <v>10092124.489999998</v>
      </c>
    </row>
    <row r="15" spans="2:9" ht="12.75">
      <c r="B15" s="13" t="s">
        <v>16</v>
      </c>
      <c r="C15" s="11"/>
      <c r="D15" s="15">
        <v>16607634</v>
      </c>
      <c r="E15" s="16">
        <v>-91573.9</v>
      </c>
      <c r="F15" s="16">
        <f t="shared" si="2"/>
        <v>16516060.1</v>
      </c>
      <c r="G15" s="16">
        <v>10911123.68</v>
      </c>
      <c r="H15" s="16">
        <v>10328142.52</v>
      </c>
      <c r="I15" s="16">
        <f t="shared" si="3"/>
        <v>5604936.42</v>
      </c>
    </row>
    <row r="16" spans="2:9" ht="12.75">
      <c r="B16" s="13" t="s">
        <v>17</v>
      </c>
      <c r="C16" s="11"/>
      <c r="D16" s="15">
        <v>73960972</v>
      </c>
      <c r="E16" s="16">
        <v>832106.79</v>
      </c>
      <c r="F16" s="16">
        <f t="shared" si="2"/>
        <v>74793078.79</v>
      </c>
      <c r="G16" s="16">
        <v>48464604.12</v>
      </c>
      <c r="H16" s="16">
        <v>48124639.8</v>
      </c>
      <c r="I16" s="16">
        <f t="shared" si="3"/>
        <v>26328474.67000001</v>
      </c>
    </row>
    <row r="17" spans="2:9" ht="12.75">
      <c r="B17" s="13" t="s">
        <v>18</v>
      </c>
      <c r="C17" s="11"/>
      <c r="D17" s="15">
        <v>22398</v>
      </c>
      <c r="E17" s="16">
        <v>-22398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1589800</v>
      </c>
      <c r="E18" s="16">
        <v>-18754.47</v>
      </c>
      <c r="F18" s="16">
        <f t="shared" si="2"/>
        <v>1571045.53</v>
      </c>
      <c r="G18" s="16">
        <v>1222410</v>
      </c>
      <c r="H18" s="16">
        <v>1222410</v>
      </c>
      <c r="I18" s="16">
        <f t="shared" si="3"/>
        <v>348635.53</v>
      </c>
    </row>
    <row r="19" spans="2:9" ht="12.75">
      <c r="B19" s="3" t="s">
        <v>20</v>
      </c>
      <c r="C19" s="9"/>
      <c r="D19" s="15">
        <f aca="true" t="shared" si="4" ref="D19:I19">SUM(D20:D28)</f>
        <v>60000</v>
      </c>
      <c r="E19" s="15">
        <f t="shared" si="4"/>
        <v>446093.16000000003</v>
      </c>
      <c r="F19" s="15">
        <f t="shared" si="4"/>
        <v>506093.16000000003</v>
      </c>
      <c r="G19" s="15">
        <f t="shared" si="4"/>
        <v>481781.9</v>
      </c>
      <c r="H19" s="15">
        <f t="shared" si="4"/>
        <v>481781.9</v>
      </c>
      <c r="I19" s="15">
        <f t="shared" si="4"/>
        <v>24311.26000000001</v>
      </c>
    </row>
    <row r="20" spans="2:9" ht="12.75">
      <c r="B20" s="13" t="s">
        <v>21</v>
      </c>
      <c r="C20" s="11"/>
      <c r="D20" s="15">
        <v>60000</v>
      </c>
      <c r="E20" s="16">
        <v>55960.62</v>
      </c>
      <c r="F20" s="15">
        <f aca="true" t="shared" si="5" ref="F20:F28">D20+E20</f>
        <v>115960.62</v>
      </c>
      <c r="G20" s="16">
        <v>112098.48</v>
      </c>
      <c r="H20" s="16">
        <v>112098.48</v>
      </c>
      <c r="I20" s="16">
        <f>F20-G20</f>
        <v>3862.1399999999994</v>
      </c>
    </row>
    <row r="21" spans="2:9" ht="12.75">
      <c r="B21" s="13" t="s">
        <v>22</v>
      </c>
      <c r="C21" s="11"/>
      <c r="D21" s="15">
        <v>0</v>
      </c>
      <c r="E21" s="16">
        <v>173172.92</v>
      </c>
      <c r="F21" s="15">
        <f t="shared" si="5"/>
        <v>173172.92</v>
      </c>
      <c r="G21" s="16">
        <v>170317</v>
      </c>
      <c r="H21" s="16">
        <v>170317</v>
      </c>
      <c r="I21" s="16">
        <f aca="true" t="shared" si="6" ref="I21:I83">F21-G21</f>
        <v>2855.920000000013</v>
      </c>
    </row>
    <row r="22" spans="2:9" ht="12.75">
      <c r="B22" s="13" t="s">
        <v>23</v>
      </c>
      <c r="C22" s="11"/>
      <c r="D22" s="15">
        <v>0</v>
      </c>
      <c r="E22" s="16">
        <v>135</v>
      </c>
      <c r="F22" s="15">
        <f t="shared" si="5"/>
        <v>135</v>
      </c>
      <c r="G22" s="16">
        <v>135</v>
      </c>
      <c r="H22" s="16">
        <v>135</v>
      </c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46372.79</v>
      </c>
      <c r="F23" s="15">
        <f t="shared" si="5"/>
        <v>46372.79</v>
      </c>
      <c r="G23" s="16">
        <v>38177.42</v>
      </c>
      <c r="H23" s="16">
        <v>38177.42</v>
      </c>
      <c r="I23" s="16">
        <f t="shared" si="6"/>
        <v>8195.370000000003</v>
      </c>
    </row>
    <row r="24" spans="2:9" ht="12.75">
      <c r="B24" s="13" t="s">
        <v>25</v>
      </c>
      <c r="C24" s="11"/>
      <c r="D24" s="15">
        <v>0</v>
      </c>
      <c r="E24" s="16">
        <v>260.96</v>
      </c>
      <c r="F24" s="15">
        <f t="shared" si="5"/>
        <v>260.96</v>
      </c>
      <c r="G24" s="16">
        <v>260.96</v>
      </c>
      <c r="H24" s="16">
        <v>260.96</v>
      </c>
      <c r="I24" s="16">
        <f t="shared" si="6"/>
        <v>0</v>
      </c>
    </row>
    <row r="25" spans="2:9" ht="12.7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2.75">
      <c r="B26" s="13" t="s">
        <v>27</v>
      </c>
      <c r="C26" s="11"/>
      <c r="D26" s="15">
        <v>0</v>
      </c>
      <c r="E26" s="16">
        <v>125596.67</v>
      </c>
      <c r="F26" s="15">
        <f t="shared" si="5"/>
        <v>125596.67</v>
      </c>
      <c r="G26" s="16">
        <v>119373.27</v>
      </c>
      <c r="H26" s="16">
        <v>119373.27</v>
      </c>
      <c r="I26" s="16">
        <f t="shared" si="6"/>
        <v>6223.399999999994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44594.2</v>
      </c>
      <c r="F28" s="15">
        <f t="shared" si="5"/>
        <v>44594.2</v>
      </c>
      <c r="G28" s="16">
        <v>41419.77</v>
      </c>
      <c r="H28" s="16">
        <v>41419.77</v>
      </c>
      <c r="I28" s="16">
        <f t="shared" si="6"/>
        <v>3174.4300000000003</v>
      </c>
    </row>
    <row r="29" spans="2:9" ht="12.75">
      <c r="B29" s="3" t="s">
        <v>30</v>
      </c>
      <c r="C29" s="9"/>
      <c r="D29" s="15">
        <f aca="true" t="shared" si="7" ref="D29:I29">SUM(D30:D38)</f>
        <v>6081937</v>
      </c>
      <c r="E29" s="15">
        <f t="shared" si="7"/>
        <v>1572827.1300000001</v>
      </c>
      <c r="F29" s="15">
        <f t="shared" si="7"/>
        <v>7654764.129999999</v>
      </c>
      <c r="G29" s="15">
        <f t="shared" si="7"/>
        <v>5673246.359999999</v>
      </c>
      <c r="H29" s="15">
        <f t="shared" si="7"/>
        <v>5461411.32</v>
      </c>
      <c r="I29" s="15">
        <f t="shared" si="7"/>
        <v>1981517.7699999998</v>
      </c>
    </row>
    <row r="30" spans="2:9" ht="12.75">
      <c r="B30" s="13" t="s">
        <v>31</v>
      </c>
      <c r="C30" s="11"/>
      <c r="D30" s="15">
        <v>481937</v>
      </c>
      <c r="E30" s="16">
        <v>-143716.97</v>
      </c>
      <c r="F30" s="15">
        <f aca="true" t="shared" si="8" ref="F30:F38">D30+E30</f>
        <v>338220.03</v>
      </c>
      <c r="G30" s="16">
        <v>338220.03</v>
      </c>
      <c r="H30" s="16">
        <v>338220.03</v>
      </c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50737.45</v>
      </c>
      <c r="F31" s="15">
        <f t="shared" si="8"/>
        <v>50737.45</v>
      </c>
      <c r="G31" s="16">
        <v>50737.45</v>
      </c>
      <c r="H31" s="16">
        <v>50737.45</v>
      </c>
      <c r="I31" s="16">
        <f t="shared" si="6"/>
        <v>0</v>
      </c>
    </row>
    <row r="32" spans="2:9" ht="12.75">
      <c r="B32" s="13" t="s">
        <v>33</v>
      </c>
      <c r="C32" s="11"/>
      <c r="D32" s="15">
        <v>2750000</v>
      </c>
      <c r="E32" s="16">
        <v>1372556.98</v>
      </c>
      <c r="F32" s="15">
        <f t="shared" si="8"/>
        <v>4122556.98</v>
      </c>
      <c r="G32" s="16">
        <v>2873995.52</v>
      </c>
      <c r="H32" s="16">
        <v>2872726.48</v>
      </c>
      <c r="I32" s="16">
        <f t="shared" si="6"/>
        <v>1248561.46</v>
      </c>
    </row>
    <row r="33" spans="2:9" ht="12.75">
      <c r="B33" s="13" t="s">
        <v>34</v>
      </c>
      <c r="C33" s="11"/>
      <c r="D33" s="15">
        <v>0</v>
      </c>
      <c r="E33" s="16">
        <v>172776.88</v>
      </c>
      <c r="F33" s="15">
        <f t="shared" si="8"/>
        <v>172776.88</v>
      </c>
      <c r="G33" s="16">
        <v>172776.34</v>
      </c>
      <c r="H33" s="16">
        <v>172776.34</v>
      </c>
      <c r="I33" s="16">
        <f t="shared" si="6"/>
        <v>0.5400000000081491</v>
      </c>
    </row>
    <row r="34" spans="2:9" ht="12.75">
      <c r="B34" s="13" t="s">
        <v>35</v>
      </c>
      <c r="C34" s="11"/>
      <c r="D34" s="15">
        <v>0</v>
      </c>
      <c r="E34" s="16">
        <v>38581.62</v>
      </c>
      <c r="F34" s="15">
        <f t="shared" si="8"/>
        <v>38581.62</v>
      </c>
      <c r="G34" s="16">
        <v>37456.42</v>
      </c>
      <c r="H34" s="16">
        <v>37456.42</v>
      </c>
      <c r="I34" s="16">
        <f t="shared" si="6"/>
        <v>1125.2000000000044</v>
      </c>
    </row>
    <row r="35" spans="2:9" ht="12.75">
      <c r="B35" s="13" t="s">
        <v>36</v>
      </c>
      <c r="C35" s="11"/>
      <c r="D35" s="15">
        <v>0</v>
      </c>
      <c r="E35" s="16">
        <v>6681.6</v>
      </c>
      <c r="F35" s="15">
        <f t="shared" si="8"/>
        <v>6681.6</v>
      </c>
      <c r="G35" s="16">
        <v>6681.6</v>
      </c>
      <c r="H35" s="16">
        <v>6681.6</v>
      </c>
      <c r="I35" s="16">
        <f t="shared" si="6"/>
        <v>0</v>
      </c>
    </row>
    <row r="36" spans="2:9" ht="12.75">
      <c r="B36" s="13" t="s">
        <v>37</v>
      </c>
      <c r="C36" s="11"/>
      <c r="D36" s="15">
        <v>0</v>
      </c>
      <c r="E36" s="16">
        <v>30607</v>
      </c>
      <c r="F36" s="15">
        <f t="shared" si="8"/>
        <v>30607</v>
      </c>
      <c r="G36" s="16">
        <v>30607</v>
      </c>
      <c r="H36" s="16">
        <v>30607</v>
      </c>
      <c r="I36" s="16">
        <f t="shared" si="6"/>
        <v>0</v>
      </c>
    </row>
    <row r="37" spans="2:9" ht="12.75">
      <c r="B37" s="13" t="s">
        <v>38</v>
      </c>
      <c r="C37" s="11"/>
      <c r="D37" s="15">
        <v>0</v>
      </c>
      <c r="E37" s="16">
        <v>21278</v>
      </c>
      <c r="F37" s="15">
        <f t="shared" si="8"/>
        <v>21278</v>
      </c>
      <c r="G37" s="16">
        <v>21278</v>
      </c>
      <c r="H37" s="16">
        <v>21278</v>
      </c>
      <c r="I37" s="16">
        <f t="shared" si="6"/>
        <v>0</v>
      </c>
    </row>
    <row r="38" spans="2:9" ht="12.75">
      <c r="B38" s="13" t="s">
        <v>39</v>
      </c>
      <c r="C38" s="11"/>
      <c r="D38" s="15">
        <v>2850000</v>
      </c>
      <c r="E38" s="16">
        <v>23324.57</v>
      </c>
      <c r="F38" s="15">
        <f t="shared" si="8"/>
        <v>2873324.57</v>
      </c>
      <c r="G38" s="16">
        <v>2141494</v>
      </c>
      <c r="H38" s="16">
        <v>1930928</v>
      </c>
      <c r="I38" s="16">
        <f t="shared" si="6"/>
        <v>731830.5699999998</v>
      </c>
    </row>
    <row r="39" spans="2:9" ht="25.5" customHeight="1">
      <c r="B39" s="37" t="s">
        <v>40</v>
      </c>
      <c r="C39" s="38"/>
      <c r="D39" s="15">
        <f aca="true" t="shared" si="9" ref="D39:I39">SUM(D40:D48)</f>
        <v>406600</v>
      </c>
      <c r="E39" s="15">
        <f t="shared" si="9"/>
        <v>149990.25</v>
      </c>
      <c r="F39" s="15">
        <f>SUM(F40:F48)</f>
        <v>556590.25</v>
      </c>
      <c r="G39" s="15">
        <f t="shared" si="9"/>
        <v>230484</v>
      </c>
      <c r="H39" s="15">
        <f t="shared" si="9"/>
        <v>218484</v>
      </c>
      <c r="I39" s="15">
        <f t="shared" si="9"/>
        <v>326106.25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406600</v>
      </c>
      <c r="E43" s="16">
        <v>149990.25</v>
      </c>
      <c r="F43" s="15">
        <f t="shared" si="10"/>
        <v>556590.25</v>
      </c>
      <c r="G43" s="16">
        <v>230484</v>
      </c>
      <c r="H43" s="16">
        <v>218484</v>
      </c>
      <c r="I43" s="16">
        <f t="shared" si="6"/>
        <v>326106.25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30827.24</v>
      </c>
      <c r="F49" s="15">
        <f t="shared" si="11"/>
        <v>30827.24</v>
      </c>
      <c r="G49" s="15">
        <f t="shared" si="11"/>
        <v>30827.24</v>
      </c>
      <c r="H49" s="15">
        <f t="shared" si="11"/>
        <v>30827.24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22019.2</v>
      </c>
      <c r="F50" s="15">
        <f t="shared" si="10"/>
        <v>22019.2</v>
      </c>
      <c r="G50" s="16">
        <v>22019.2</v>
      </c>
      <c r="H50" s="16">
        <v>22019.2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8808.04</v>
      </c>
      <c r="F55" s="15">
        <f t="shared" si="10"/>
        <v>8808.04</v>
      </c>
      <c r="G55" s="16">
        <v>8808.04</v>
      </c>
      <c r="H55" s="16">
        <v>8808.04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30428898</v>
      </c>
      <c r="F85" s="21">
        <f t="shared" si="12"/>
        <v>30428898</v>
      </c>
      <c r="G85" s="21">
        <f>G86+G104+G94+G114+G124+G134+G138+G147+G151</f>
        <v>17055042.52</v>
      </c>
      <c r="H85" s="21">
        <f>H86+H104+H94+H114+H124+H134+H138+H147+H151</f>
        <v>17009222.52</v>
      </c>
      <c r="I85" s="21">
        <f t="shared" si="12"/>
        <v>13373855.480000002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4635000.000000001</v>
      </c>
      <c r="F94" s="15">
        <f>SUM(F95:F103)</f>
        <v>4635000.000000001</v>
      </c>
      <c r="G94" s="15">
        <f>SUM(G95:G103)</f>
        <v>1149810.31</v>
      </c>
      <c r="H94" s="15">
        <f>SUM(H95:H103)</f>
        <v>1149810.31</v>
      </c>
      <c r="I94" s="16">
        <f t="shared" si="13"/>
        <v>3485189.690000001</v>
      </c>
    </row>
    <row r="95" spans="2:9" ht="12.75">
      <c r="B95" s="13" t="s">
        <v>21</v>
      </c>
      <c r="C95" s="11"/>
      <c r="D95" s="15">
        <v>0</v>
      </c>
      <c r="E95" s="16">
        <v>2053350.31</v>
      </c>
      <c r="F95" s="15">
        <f t="shared" si="14"/>
        <v>2053350.31</v>
      </c>
      <c r="G95" s="16">
        <v>684721.62</v>
      </c>
      <c r="H95" s="16">
        <v>684721.62</v>
      </c>
      <c r="I95" s="16">
        <f t="shared" si="13"/>
        <v>1368628.69</v>
      </c>
    </row>
    <row r="96" spans="2:9" ht="12.75">
      <c r="B96" s="13" t="s">
        <v>22</v>
      </c>
      <c r="C96" s="11"/>
      <c r="D96" s="15">
        <v>0</v>
      </c>
      <c r="E96" s="16">
        <v>92670</v>
      </c>
      <c r="F96" s="15">
        <f t="shared" si="14"/>
        <v>92670</v>
      </c>
      <c r="G96" s="16">
        <v>29168.56</v>
      </c>
      <c r="H96" s="16">
        <v>29168.56</v>
      </c>
      <c r="I96" s="16">
        <f t="shared" si="13"/>
        <v>63501.44</v>
      </c>
    </row>
    <row r="97" spans="2:9" ht="12.75">
      <c r="B97" s="13" t="s">
        <v>23</v>
      </c>
      <c r="C97" s="11"/>
      <c r="D97" s="15">
        <v>0</v>
      </c>
      <c r="E97" s="16">
        <v>82467</v>
      </c>
      <c r="F97" s="15">
        <f t="shared" si="14"/>
        <v>82467</v>
      </c>
      <c r="G97" s="16">
        <v>43587.84</v>
      </c>
      <c r="H97" s="16">
        <v>43587.84</v>
      </c>
      <c r="I97" s="16">
        <f t="shared" si="13"/>
        <v>38879.16</v>
      </c>
    </row>
    <row r="98" spans="2:9" ht="12.75">
      <c r="B98" s="13" t="s">
        <v>24</v>
      </c>
      <c r="C98" s="11"/>
      <c r="D98" s="15">
        <v>0</v>
      </c>
      <c r="E98" s="16">
        <v>690000</v>
      </c>
      <c r="F98" s="15">
        <f t="shared" si="14"/>
        <v>690000</v>
      </c>
      <c r="G98" s="16">
        <v>322621.6</v>
      </c>
      <c r="H98" s="16">
        <v>322621.6</v>
      </c>
      <c r="I98" s="16">
        <f t="shared" si="13"/>
        <v>367378.4</v>
      </c>
    </row>
    <row r="99" spans="2:9" ht="12.75">
      <c r="B99" s="13" t="s">
        <v>25</v>
      </c>
      <c r="C99" s="11"/>
      <c r="D99" s="15">
        <v>0</v>
      </c>
      <c r="E99" s="16">
        <v>59600</v>
      </c>
      <c r="F99" s="15">
        <f t="shared" si="14"/>
        <v>59600</v>
      </c>
      <c r="G99" s="16">
        <v>0</v>
      </c>
      <c r="H99" s="16">
        <v>0</v>
      </c>
      <c r="I99" s="16">
        <f t="shared" si="13"/>
        <v>59600</v>
      </c>
    </row>
    <row r="100" spans="2:9" ht="12.75">
      <c r="B100" s="13" t="s">
        <v>26</v>
      </c>
      <c r="C100" s="11"/>
      <c r="D100" s="15">
        <v>0</v>
      </c>
      <c r="E100" s="16">
        <v>1300000</v>
      </c>
      <c r="F100" s="15">
        <f t="shared" si="14"/>
        <v>1300000</v>
      </c>
      <c r="G100" s="16">
        <v>0</v>
      </c>
      <c r="H100" s="16">
        <v>0</v>
      </c>
      <c r="I100" s="16">
        <f t="shared" si="13"/>
        <v>1300000</v>
      </c>
    </row>
    <row r="101" spans="2:9" ht="12.75">
      <c r="B101" s="13" t="s">
        <v>27</v>
      </c>
      <c r="C101" s="11"/>
      <c r="D101" s="15">
        <v>0</v>
      </c>
      <c r="E101" s="16">
        <v>0</v>
      </c>
      <c r="F101" s="15">
        <f t="shared" si="14"/>
        <v>0</v>
      </c>
      <c r="G101" s="16">
        <v>0</v>
      </c>
      <c r="H101" s="16">
        <v>0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356912.69</v>
      </c>
      <c r="F103" s="15">
        <f t="shared" si="14"/>
        <v>356912.69</v>
      </c>
      <c r="G103" s="16">
        <v>69710.69</v>
      </c>
      <c r="H103" s="16">
        <v>69710.69</v>
      </c>
      <c r="I103" s="16">
        <f t="shared" si="13"/>
        <v>287202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14544729</v>
      </c>
      <c r="F104" s="15">
        <f>SUM(F105:F113)</f>
        <v>14544729</v>
      </c>
      <c r="G104" s="15">
        <f>SUM(G105:G113)</f>
        <v>8405786.049999999</v>
      </c>
      <c r="H104" s="15">
        <f>SUM(H105:H113)</f>
        <v>8359966.05</v>
      </c>
      <c r="I104" s="16">
        <f t="shared" si="13"/>
        <v>6138942.950000001</v>
      </c>
    </row>
    <row r="105" spans="2:9" ht="12.75">
      <c r="B105" s="13" t="s">
        <v>31</v>
      </c>
      <c r="C105" s="11"/>
      <c r="D105" s="15">
        <v>0</v>
      </c>
      <c r="E105" s="16">
        <v>4115860.77</v>
      </c>
      <c r="F105" s="16">
        <f>D105+E105</f>
        <v>4115860.77</v>
      </c>
      <c r="G105" s="16">
        <v>1986605</v>
      </c>
      <c r="H105" s="16">
        <v>1986605</v>
      </c>
      <c r="I105" s="16">
        <f t="shared" si="13"/>
        <v>2129255.77</v>
      </c>
    </row>
    <row r="106" spans="2:9" ht="12.75">
      <c r="B106" s="13" t="s">
        <v>32</v>
      </c>
      <c r="C106" s="11"/>
      <c r="D106" s="15">
        <v>0</v>
      </c>
      <c r="E106" s="16">
        <v>1494711.91</v>
      </c>
      <c r="F106" s="16">
        <f aca="true" t="shared" si="15" ref="F106:F113">D106+E106</f>
        <v>1494711.91</v>
      </c>
      <c r="G106" s="16">
        <v>758280.59</v>
      </c>
      <c r="H106" s="16">
        <v>758280.59</v>
      </c>
      <c r="I106" s="16">
        <f t="shared" si="13"/>
        <v>736431.32</v>
      </c>
    </row>
    <row r="107" spans="2:9" ht="12.75">
      <c r="B107" s="13" t="s">
        <v>33</v>
      </c>
      <c r="C107" s="11"/>
      <c r="D107" s="15">
        <v>0</v>
      </c>
      <c r="E107" s="16">
        <v>3662358.52</v>
      </c>
      <c r="F107" s="16">
        <f t="shared" si="15"/>
        <v>3662358.52</v>
      </c>
      <c r="G107" s="16">
        <v>2476056.41</v>
      </c>
      <c r="H107" s="16">
        <v>2430236.41</v>
      </c>
      <c r="I107" s="16">
        <f t="shared" si="13"/>
        <v>1186302.1099999999</v>
      </c>
    </row>
    <row r="108" spans="2:9" ht="12.75">
      <c r="B108" s="13" t="s">
        <v>34</v>
      </c>
      <c r="C108" s="11"/>
      <c r="D108" s="15">
        <v>0</v>
      </c>
      <c r="E108" s="16">
        <v>90000</v>
      </c>
      <c r="F108" s="16">
        <f t="shared" si="15"/>
        <v>90000</v>
      </c>
      <c r="G108" s="16">
        <v>0</v>
      </c>
      <c r="H108" s="16">
        <v>0</v>
      </c>
      <c r="I108" s="16">
        <f t="shared" si="13"/>
        <v>90000</v>
      </c>
    </row>
    <row r="109" spans="2:9" ht="12.75">
      <c r="B109" s="13" t="s">
        <v>35</v>
      </c>
      <c r="C109" s="11"/>
      <c r="D109" s="15">
        <v>0</v>
      </c>
      <c r="E109" s="16">
        <v>3541998.39</v>
      </c>
      <c r="F109" s="16">
        <f t="shared" si="15"/>
        <v>3541998.39</v>
      </c>
      <c r="G109" s="16">
        <v>2620098.38</v>
      </c>
      <c r="H109" s="16">
        <v>2620098.38</v>
      </c>
      <c r="I109" s="16">
        <f t="shared" si="13"/>
        <v>921900.0100000002</v>
      </c>
    </row>
    <row r="110" spans="2:9" ht="12.75">
      <c r="B110" s="13" t="s">
        <v>36</v>
      </c>
      <c r="C110" s="11"/>
      <c r="D110" s="15">
        <v>0</v>
      </c>
      <c r="E110" s="16">
        <v>173913</v>
      </c>
      <c r="F110" s="16">
        <f t="shared" si="15"/>
        <v>173913</v>
      </c>
      <c r="G110" s="16">
        <v>96953</v>
      </c>
      <c r="H110" s="16">
        <v>96953</v>
      </c>
      <c r="I110" s="16">
        <f t="shared" si="13"/>
        <v>76960</v>
      </c>
    </row>
    <row r="111" spans="2:9" ht="12.75">
      <c r="B111" s="13" t="s">
        <v>37</v>
      </c>
      <c r="C111" s="11"/>
      <c r="D111" s="15">
        <v>0</v>
      </c>
      <c r="E111" s="16">
        <v>1258881.24</v>
      </c>
      <c r="F111" s="16">
        <f t="shared" si="15"/>
        <v>1258881.24</v>
      </c>
      <c r="G111" s="16">
        <v>429108.89</v>
      </c>
      <c r="H111" s="16">
        <v>429108.89</v>
      </c>
      <c r="I111" s="16">
        <f t="shared" si="13"/>
        <v>829772.35</v>
      </c>
    </row>
    <row r="112" spans="2:9" ht="12.75">
      <c r="B112" s="13" t="s">
        <v>38</v>
      </c>
      <c r="C112" s="11"/>
      <c r="D112" s="15">
        <v>0</v>
      </c>
      <c r="E112" s="16">
        <v>204623.17</v>
      </c>
      <c r="F112" s="16">
        <f t="shared" si="15"/>
        <v>204623.17</v>
      </c>
      <c r="G112" s="16">
        <v>36301.78</v>
      </c>
      <c r="H112" s="16">
        <v>36301.78</v>
      </c>
      <c r="I112" s="16">
        <f t="shared" si="13"/>
        <v>168321.39</v>
      </c>
    </row>
    <row r="113" spans="2:9" ht="12.75">
      <c r="B113" s="13" t="s">
        <v>39</v>
      </c>
      <c r="C113" s="11"/>
      <c r="D113" s="15">
        <v>0</v>
      </c>
      <c r="E113" s="16">
        <v>2382</v>
      </c>
      <c r="F113" s="16">
        <f t="shared" si="15"/>
        <v>2382</v>
      </c>
      <c r="G113" s="16">
        <v>2382</v>
      </c>
      <c r="H113" s="16">
        <v>2382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11249169</v>
      </c>
      <c r="F147" s="15">
        <f>SUM(F148:F150)</f>
        <v>11249169</v>
      </c>
      <c r="G147" s="15">
        <f>SUM(G148:G150)</f>
        <v>7499446.16</v>
      </c>
      <c r="H147" s="15">
        <f>SUM(H148:H150)</f>
        <v>7499446.16</v>
      </c>
      <c r="I147" s="16">
        <f t="shared" si="13"/>
        <v>3749722.84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0</v>
      </c>
      <c r="E150" s="16">
        <v>11249169</v>
      </c>
      <c r="F150" s="16">
        <f>D150+E150</f>
        <v>11249169</v>
      </c>
      <c r="G150" s="16">
        <v>7499446.16</v>
      </c>
      <c r="H150" s="16">
        <v>7499446.16</v>
      </c>
      <c r="I150" s="16">
        <f aca="true" t="shared" si="19" ref="I150:I158">F150-G150</f>
        <v>3749722.84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165649966</v>
      </c>
      <c r="E160" s="14">
        <f t="shared" si="21"/>
        <v>32628635.78</v>
      </c>
      <c r="F160" s="14">
        <f t="shared" si="21"/>
        <v>198278601.78</v>
      </c>
      <c r="G160" s="14">
        <f t="shared" si="21"/>
        <v>126553804.36</v>
      </c>
      <c r="H160" s="14">
        <f t="shared" si="21"/>
        <v>125361203.84</v>
      </c>
      <c r="I160" s="14">
        <f t="shared" si="21"/>
        <v>71724797.42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2023-01-18T20:20:25Z</dcterms:modified>
  <cp:category/>
  <cp:version/>
  <cp:contentType/>
  <cp:contentStatus/>
</cp:coreProperties>
</file>