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<sst xmlns="http://schemas.openxmlformats.org/spreadsheetml/2006/main" count="171" uniqueCount="98">
  <si>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</si>
  <si>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</si>
  <si>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</si>
  <si>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</si>
  <si>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</si>
  <si>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</si>
  <si>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</si>
  <si>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</si>
  <si>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</si>
  <si>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</si>
  <si>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</si>
  <si>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</si>
  <si>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</si>
  <si>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</si>
  <si>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</si>
  <si>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</si>
  <si>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</si>
  <si>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</si>
  <si>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</si>
  <si>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</si>
  <si>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</si>
  <si>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</si>
  <si>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</si>
  <si>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</si>
  <si>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</si>
  <si>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</si>
  <si>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</si>
  <si>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</si>
  <si>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</si>
  <si>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</si>
  <si>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</si>
  <si>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</si>
  <si>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</si>
  <si>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</si>
  <si>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</si>
  <si>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</si>
  <si>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</si>
  <si>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</si>
  <si>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</si>
  <si>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</si>
  <si>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</si>
  <si>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</si>
  <si>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</si>
  <si>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</si>
  <si>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</si>
  <si>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</si>
  <si>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</si>
  <si>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</si>
  <si>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</si>
  <si>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</si>
  <si>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</si>
  <si>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</si>
  <si>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</si>
  <si>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</si>
  <si>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</si>
  <si>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</si>
  <si>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</si>
  <si>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</si>
  <si>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</si>
  <si>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</si>
  <si>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</si>
  <si>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</si>
  <si>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</si>
  <si>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</si>
  <si>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</si>
  <si>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</si>
  <si>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</si>
  <si>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</si>
  <si>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</si>
  <si>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</si>
  <si>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</si>
  <si>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</si>
  <si>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</si>
  <si>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</si>
  <si>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</si>
  <si>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</si>
  <si>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</si>
  <si>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</si>
  <si>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</si>
  <si>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</si>
  <si>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</si>
  <si>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</si>
  <si>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</si>
  <si>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</si>
  <si>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</si>
  <si>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</si>
  <si>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</si>
  <si>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</si>
  <si>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31 de Marzo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</si>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</sst>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3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4"/>
  <sheetViews>
    <sheetView tabSelected="1" zoomScalePageLayoutView="0" workbookViewId="0" topLeftCell="D1">
      <pane ySplit="9" topLeftCell="A153" activePane="bottomLeft" state="frozen"/>
      <selection pane="topLeft" activeCell="A1" sqref="A1"/>
      <selection pane="bottomLeft" activeCell="K181" sqref="K18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165649966</v>
      </c>
      <c r="E10" s="14">
        <f t="shared" si="0"/>
        <v>1337.1100000000188</v>
      </c>
      <c r="F10" s="14">
        <f t="shared" si="0"/>
        <v>165651303.10999998</v>
      </c>
      <c r="G10" s="14">
        <f t="shared" si="0"/>
        <v>32557855.81</v>
      </c>
      <c r="H10" s="14">
        <f t="shared" si="0"/>
        <v>31493721.969999995</v>
      </c>
      <c r="I10" s="14">
        <f t="shared" si="0"/>
        <v>133093447.3</v>
      </c>
    </row>
    <row r="11" spans="2:9" ht="12.75">
      <c r="B11" s="3" t="s">
        <v>12</v>
      </c>
      <c r="C11" s="9"/>
      <c r="D11" s="15">
        <f aca="true" t="shared" si="1" ref="D11:I11">SUM(D12:D18)</f>
        <v>159101429</v>
      </c>
      <c r="E11" s="15">
        <f t="shared" si="1"/>
        <v>488.82999999997264</v>
      </c>
      <c r="F11" s="15">
        <f t="shared" si="1"/>
        <v>159101917.82999998</v>
      </c>
      <c r="G11" s="15">
        <f t="shared" si="1"/>
        <v>30516878.060000002</v>
      </c>
      <c r="H11" s="15">
        <f t="shared" si="1"/>
        <v>29686736.22</v>
      </c>
      <c r="I11" s="15">
        <f t="shared" si="1"/>
        <v>128585039.77000001</v>
      </c>
    </row>
    <row r="12" spans="2:9" ht="12.75">
      <c r="B12" s="13" t="s">
        <v>13</v>
      </c>
      <c r="C12" s="11"/>
      <c r="D12" s="15">
        <v>51483350</v>
      </c>
      <c r="E12" s="16">
        <v>0</v>
      </c>
      <c r="F12" s="16">
        <f>D12+E12</f>
        <v>51483350</v>
      </c>
      <c r="G12" s="16">
        <v>12522787.68</v>
      </c>
      <c r="H12" s="16">
        <v>12522787.68</v>
      </c>
      <c r="I12" s="16">
        <f>F12-G12</f>
        <v>38960562.32</v>
      </c>
    </row>
    <row r="13" spans="2:9" ht="12.75">
      <c r="B13" s="13" t="s">
        <v>14</v>
      </c>
      <c r="C13" s="11"/>
      <c r="D13" s="15">
        <v>600000</v>
      </c>
      <c r="E13" s="16">
        <v>0</v>
      </c>
      <c r="F13" s="16">
        <f aca="true" t="shared" si="2" ref="F13:F18">D13+E13</f>
        <v>600000</v>
      </c>
      <c r="G13" s="16">
        <v>0</v>
      </c>
      <c r="H13" s="16">
        <v>0</v>
      </c>
      <c r="I13" s="16">
        <f aca="true" t="shared" si="3" ref="I13:I18">F13-G13</f>
        <v>600000</v>
      </c>
    </row>
    <row r="14" spans="2:9" ht="12.75">
      <c r="B14" s="13" t="s">
        <v>15</v>
      </c>
      <c r="C14" s="11"/>
      <c r="D14" s="15">
        <v>14837275</v>
      </c>
      <c r="E14" s="16">
        <v>-375521.89</v>
      </c>
      <c r="F14" s="16">
        <f t="shared" si="2"/>
        <v>14461753.11</v>
      </c>
      <c r="G14" s="16">
        <v>950245.29</v>
      </c>
      <c r="H14" s="16">
        <v>946714.88</v>
      </c>
      <c r="I14" s="16">
        <f t="shared" si="3"/>
        <v>13511507.82</v>
      </c>
    </row>
    <row r="15" spans="2:9" ht="12.75">
      <c r="B15" s="13" t="s">
        <v>16</v>
      </c>
      <c r="C15" s="11"/>
      <c r="D15" s="15">
        <v>16607634</v>
      </c>
      <c r="E15" s="16">
        <v>382252.3</v>
      </c>
      <c r="F15" s="16">
        <f t="shared" si="2"/>
        <v>16989886.3</v>
      </c>
      <c r="G15" s="16">
        <v>2953751.12</v>
      </c>
      <c r="H15" s="16">
        <v>2382083.89</v>
      </c>
      <c r="I15" s="16">
        <f t="shared" si="3"/>
        <v>14036135.18</v>
      </c>
    </row>
    <row r="16" spans="2:9" ht="12.75">
      <c r="B16" s="13" t="s">
        <v>17</v>
      </c>
      <c r="C16" s="11"/>
      <c r="D16" s="15">
        <v>73960972</v>
      </c>
      <c r="E16" s="16">
        <v>16156.42</v>
      </c>
      <c r="F16" s="16">
        <f t="shared" si="2"/>
        <v>73977128.42</v>
      </c>
      <c r="G16" s="16">
        <v>14090093.97</v>
      </c>
      <c r="H16" s="16">
        <v>13835149.77</v>
      </c>
      <c r="I16" s="16">
        <f t="shared" si="3"/>
        <v>59887034.45</v>
      </c>
    </row>
    <row r="17" spans="2:9" ht="12.75">
      <c r="B17" s="13" t="s">
        <v>18</v>
      </c>
      <c r="C17" s="11"/>
      <c r="D17" s="15">
        <v>22398</v>
      </c>
      <c r="E17" s="16">
        <v>-22398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1589800</v>
      </c>
      <c r="E18" s="16">
        <v>0</v>
      </c>
      <c r="F18" s="16">
        <f t="shared" si="2"/>
        <v>1589800</v>
      </c>
      <c r="G18" s="16">
        <v>0</v>
      </c>
      <c r="H18" s="16">
        <v>0</v>
      </c>
      <c r="I18" s="16">
        <f t="shared" si="3"/>
        <v>1589800</v>
      </c>
    </row>
    <row r="19" spans="2:9" ht="12.75">
      <c r="B19" s="3" t="s">
        <v>20</v>
      </c>
      <c r="C19" s="9"/>
      <c r="D19" s="15">
        <f aca="true" t="shared" si="4" ref="D19:I19">SUM(D20:D28)</f>
        <v>60000</v>
      </c>
      <c r="E19" s="15">
        <f t="shared" si="4"/>
        <v>1128.900000000007</v>
      </c>
      <c r="F19" s="15">
        <f t="shared" si="4"/>
        <v>61128.9</v>
      </c>
      <c r="G19" s="15">
        <f t="shared" si="4"/>
        <v>60896.83</v>
      </c>
      <c r="H19" s="15">
        <f t="shared" si="4"/>
        <v>35724.83</v>
      </c>
      <c r="I19" s="15">
        <f t="shared" si="4"/>
        <v>232.0699999999997</v>
      </c>
    </row>
    <row r="20" spans="2:9" ht="12.75">
      <c r="B20" s="13" t="s">
        <v>21</v>
      </c>
      <c r="C20" s="11"/>
      <c r="D20" s="15">
        <v>60000</v>
      </c>
      <c r="E20" s="16">
        <v>-53682.5</v>
      </c>
      <c r="F20" s="15">
        <f aca="true" t="shared" si="5" ref="F20:F28">D20+E20</f>
        <v>6317.5</v>
      </c>
      <c r="G20" s="16">
        <v>6085.43</v>
      </c>
      <c r="H20" s="16">
        <v>6085.43</v>
      </c>
      <c r="I20" s="16">
        <f>F20-G20</f>
        <v>232.0699999999997</v>
      </c>
    </row>
    <row r="21" spans="2:9" ht="12.75">
      <c r="B21" s="13" t="s">
        <v>22</v>
      </c>
      <c r="C21" s="11"/>
      <c r="D21" s="15">
        <v>0</v>
      </c>
      <c r="E21" s="16">
        <v>4642.91</v>
      </c>
      <c r="F21" s="15">
        <f t="shared" si="5"/>
        <v>4642.91</v>
      </c>
      <c r="G21" s="16">
        <v>4642.91</v>
      </c>
      <c r="H21" s="16">
        <v>4642.91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14936.66</v>
      </c>
      <c r="F23" s="15">
        <f t="shared" si="5"/>
        <v>14936.66</v>
      </c>
      <c r="G23" s="16">
        <v>14936.66</v>
      </c>
      <c r="H23" s="16">
        <v>14936.66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18</v>
      </c>
      <c r="F24" s="15">
        <f t="shared" si="5"/>
        <v>18</v>
      </c>
      <c r="G24" s="16">
        <v>18</v>
      </c>
      <c r="H24" s="16">
        <v>18</v>
      </c>
      <c r="I24" s="16">
        <f t="shared" si="6"/>
        <v>0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31592</v>
      </c>
      <c r="F26" s="15">
        <f t="shared" si="5"/>
        <v>31592</v>
      </c>
      <c r="G26" s="16">
        <v>31592</v>
      </c>
      <c r="H26" s="16">
        <v>6420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3621.83</v>
      </c>
      <c r="F28" s="15">
        <f t="shared" si="5"/>
        <v>3621.83</v>
      </c>
      <c r="G28" s="16">
        <v>3621.83</v>
      </c>
      <c r="H28" s="16">
        <v>3621.83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6081937</v>
      </c>
      <c r="E29" s="15">
        <f t="shared" si="7"/>
        <v>-38556.31999999996</v>
      </c>
      <c r="F29" s="15">
        <f t="shared" si="7"/>
        <v>6043380.68</v>
      </c>
      <c r="G29" s="15">
        <f t="shared" si="7"/>
        <v>1925661.7200000002</v>
      </c>
      <c r="H29" s="15">
        <f t="shared" si="7"/>
        <v>1718341.7200000002</v>
      </c>
      <c r="I29" s="15">
        <f t="shared" si="7"/>
        <v>4117718.96</v>
      </c>
    </row>
    <row r="30" spans="2:9" ht="12.75">
      <c r="B30" s="13" t="s">
        <v>31</v>
      </c>
      <c r="C30" s="11"/>
      <c r="D30" s="15">
        <v>481937</v>
      </c>
      <c r="E30" s="16">
        <v>-144209.61</v>
      </c>
      <c r="F30" s="15">
        <f aca="true" t="shared" si="8" ref="F30:F38">D30+E30</f>
        <v>337727.39</v>
      </c>
      <c r="G30" s="16">
        <v>337727.39</v>
      </c>
      <c r="H30" s="16">
        <v>337727.39</v>
      </c>
      <c r="I30" s="16">
        <f t="shared" si="6"/>
        <v>0</v>
      </c>
    </row>
    <row r="31" spans="2:9" ht="12.75">
      <c r="B31" s="13" t="s">
        <v>32</v>
      </c>
      <c r="C31" s="11"/>
      <c r="D31" s="15">
        <v>0</v>
      </c>
      <c r="E31" s="16">
        <v>9000</v>
      </c>
      <c r="F31" s="15">
        <f t="shared" si="8"/>
        <v>9000</v>
      </c>
      <c r="G31" s="16">
        <v>9000</v>
      </c>
      <c r="H31" s="16">
        <v>9000</v>
      </c>
      <c r="I31" s="16">
        <f t="shared" si="6"/>
        <v>0</v>
      </c>
    </row>
    <row r="32" spans="2:9" ht="12.75">
      <c r="B32" s="13" t="s">
        <v>33</v>
      </c>
      <c r="C32" s="11"/>
      <c r="D32" s="15">
        <v>2750000</v>
      </c>
      <c r="E32" s="16">
        <v>-868.02</v>
      </c>
      <c r="F32" s="15">
        <f t="shared" si="8"/>
        <v>2749131.98</v>
      </c>
      <c r="G32" s="16">
        <v>857816.93</v>
      </c>
      <c r="H32" s="16">
        <v>857816.93</v>
      </c>
      <c r="I32" s="16">
        <f t="shared" si="6"/>
        <v>1891315.0499999998</v>
      </c>
    </row>
    <row r="33" spans="2:9" ht="12.75">
      <c r="B33" s="13" t="s">
        <v>34</v>
      </c>
      <c r="C33" s="11"/>
      <c r="D33" s="15">
        <v>0</v>
      </c>
      <c r="E33" s="16">
        <v>50038.8</v>
      </c>
      <c r="F33" s="15">
        <f t="shared" si="8"/>
        <v>50038.8</v>
      </c>
      <c r="G33" s="16">
        <v>50038.8</v>
      </c>
      <c r="H33" s="16">
        <v>50038.8</v>
      </c>
      <c r="I33" s="16">
        <f t="shared" si="6"/>
        <v>0</v>
      </c>
    </row>
    <row r="34" spans="2:9" ht="12.7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2.75">
      <c r="B35" s="13" t="s">
        <v>36</v>
      </c>
      <c r="C35" s="11"/>
      <c r="D35" s="15">
        <v>0</v>
      </c>
      <c r="E35" s="16">
        <v>6681.6</v>
      </c>
      <c r="F35" s="15">
        <f t="shared" si="8"/>
        <v>6681.6</v>
      </c>
      <c r="G35" s="16">
        <v>6681.6</v>
      </c>
      <c r="H35" s="16">
        <v>6681.6</v>
      </c>
      <c r="I35" s="16">
        <f t="shared" si="6"/>
        <v>0</v>
      </c>
    </row>
    <row r="36" spans="2:9" ht="12.75">
      <c r="B36" s="13" t="s">
        <v>37</v>
      </c>
      <c r="C36" s="11"/>
      <c r="D36" s="15">
        <v>0</v>
      </c>
      <c r="E36" s="16">
        <v>31500</v>
      </c>
      <c r="F36" s="15">
        <f t="shared" si="8"/>
        <v>31500</v>
      </c>
      <c r="G36" s="16">
        <v>30607</v>
      </c>
      <c r="H36" s="16">
        <v>30607</v>
      </c>
      <c r="I36" s="16">
        <f t="shared" si="6"/>
        <v>893</v>
      </c>
    </row>
    <row r="37" spans="2:9" ht="12.75">
      <c r="B37" s="13" t="s">
        <v>38</v>
      </c>
      <c r="C37" s="11"/>
      <c r="D37" s="15">
        <v>0</v>
      </c>
      <c r="E37" s="16">
        <v>3364</v>
      </c>
      <c r="F37" s="15">
        <f t="shared" si="8"/>
        <v>3364</v>
      </c>
      <c r="G37" s="16">
        <v>3364</v>
      </c>
      <c r="H37" s="16">
        <v>3364</v>
      </c>
      <c r="I37" s="16">
        <f t="shared" si="6"/>
        <v>0</v>
      </c>
    </row>
    <row r="38" spans="2:9" ht="12.75">
      <c r="B38" s="13" t="s">
        <v>39</v>
      </c>
      <c r="C38" s="11"/>
      <c r="D38" s="15">
        <v>2850000</v>
      </c>
      <c r="E38" s="16">
        <v>5936.91</v>
      </c>
      <c r="F38" s="15">
        <f t="shared" si="8"/>
        <v>2855936.91</v>
      </c>
      <c r="G38" s="16">
        <v>630426</v>
      </c>
      <c r="H38" s="16">
        <v>423106</v>
      </c>
      <c r="I38" s="16">
        <f t="shared" si="6"/>
        <v>2225510.91</v>
      </c>
    </row>
    <row r="39" spans="2:9" ht="25.5" customHeight="1">
      <c r="B39" s="26" t="s">
        <v>40</v>
      </c>
      <c r="C39" s="27"/>
      <c r="D39" s="15">
        <f aca="true" t="shared" si="9" ref="D39:I39">SUM(D40:D48)</f>
        <v>406600</v>
      </c>
      <c r="E39" s="15">
        <f t="shared" si="9"/>
        <v>16256.5</v>
      </c>
      <c r="F39" s="15">
        <f>SUM(F40:F48)</f>
        <v>422856.5</v>
      </c>
      <c r="G39" s="15">
        <f t="shared" si="9"/>
        <v>32400</v>
      </c>
      <c r="H39" s="15">
        <f t="shared" si="9"/>
        <v>30900</v>
      </c>
      <c r="I39" s="15">
        <f t="shared" si="9"/>
        <v>390456.5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406600</v>
      </c>
      <c r="E43" s="16">
        <v>16256.5</v>
      </c>
      <c r="F43" s="15">
        <f t="shared" si="10"/>
        <v>422856.5</v>
      </c>
      <c r="G43" s="16">
        <v>32400</v>
      </c>
      <c r="H43" s="16">
        <v>30900</v>
      </c>
      <c r="I43" s="16">
        <f t="shared" si="6"/>
        <v>390456.5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22019.2</v>
      </c>
      <c r="F49" s="15">
        <f t="shared" si="11"/>
        <v>22019.2</v>
      </c>
      <c r="G49" s="15">
        <f t="shared" si="11"/>
        <v>22019.2</v>
      </c>
      <c r="H49" s="15">
        <f t="shared" si="11"/>
        <v>22019.2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22019.2</v>
      </c>
      <c r="F50" s="15">
        <f t="shared" si="10"/>
        <v>22019.2</v>
      </c>
      <c r="G50" s="16">
        <v>22019.2</v>
      </c>
      <c r="H50" s="16">
        <v>22019.2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19179729</v>
      </c>
      <c r="F85" s="21">
        <f t="shared" si="12"/>
        <v>19179729</v>
      </c>
      <c r="G85" s="21">
        <f>G86+G104+G94+G114+G124+G134+G138+G147+G151</f>
        <v>631802.75</v>
      </c>
      <c r="H85" s="21">
        <f>H86+H104+H94+H114+H124+H134+H138+H147+H151</f>
        <v>631802.75</v>
      </c>
      <c r="I85" s="21">
        <f t="shared" si="12"/>
        <v>18547926.25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4935000</v>
      </c>
      <c r="F94" s="15">
        <f>SUM(F95:F103)</f>
        <v>4935000</v>
      </c>
      <c r="G94" s="15">
        <f>SUM(G95:G103)</f>
        <v>0</v>
      </c>
      <c r="H94" s="15">
        <f>SUM(H95:H103)</f>
        <v>0</v>
      </c>
      <c r="I94" s="16">
        <f t="shared" si="13"/>
        <v>4935000</v>
      </c>
    </row>
    <row r="95" spans="2:9" ht="12.75">
      <c r="B95" s="13" t="s">
        <v>21</v>
      </c>
      <c r="C95" s="11"/>
      <c r="D95" s="15">
        <v>0</v>
      </c>
      <c r="E95" s="16">
        <v>2148000</v>
      </c>
      <c r="F95" s="15">
        <f t="shared" si="14"/>
        <v>2148000</v>
      </c>
      <c r="G95" s="16">
        <v>0</v>
      </c>
      <c r="H95" s="16">
        <v>0</v>
      </c>
      <c r="I95" s="16">
        <f t="shared" si="13"/>
        <v>2148000</v>
      </c>
    </row>
    <row r="96" spans="2:9" ht="12.75">
      <c r="B96" s="13" t="s">
        <v>22</v>
      </c>
      <c r="C96" s="11"/>
      <c r="D96" s="15">
        <v>0</v>
      </c>
      <c r="E96" s="16">
        <v>57000</v>
      </c>
      <c r="F96" s="15">
        <f t="shared" si="14"/>
        <v>57000</v>
      </c>
      <c r="G96" s="16">
        <v>0</v>
      </c>
      <c r="H96" s="16">
        <v>0</v>
      </c>
      <c r="I96" s="16">
        <f t="shared" si="13"/>
        <v>57000</v>
      </c>
    </row>
    <row r="97" spans="2:9" ht="12.75">
      <c r="B97" s="13" t="s">
        <v>23</v>
      </c>
      <c r="C97" s="11"/>
      <c r="D97" s="15">
        <v>0</v>
      </c>
      <c r="E97" s="16">
        <v>80000</v>
      </c>
      <c r="F97" s="15">
        <f t="shared" si="14"/>
        <v>80000</v>
      </c>
      <c r="G97" s="16">
        <v>0</v>
      </c>
      <c r="H97" s="16">
        <v>0</v>
      </c>
      <c r="I97" s="16">
        <f t="shared" si="13"/>
        <v>80000</v>
      </c>
    </row>
    <row r="98" spans="2:9" ht="12.75">
      <c r="B98" s="13" t="s">
        <v>24</v>
      </c>
      <c r="C98" s="11"/>
      <c r="D98" s="15">
        <v>0</v>
      </c>
      <c r="E98" s="16">
        <v>690000</v>
      </c>
      <c r="F98" s="15">
        <f t="shared" si="14"/>
        <v>690000</v>
      </c>
      <c r="G98" s="16">
        <v>0</v>
      </c>
      <c r="H98" s="16">
        <v>0</v>
      </c>
      <c r="I98" s="16">
        <f t="shared" si="13"/>
        <v>690000</v>
      </c>
    </row>
    <row r="99" spans="2:9" ht="12.75">
      <c r="B99" s="13" t="s">
        <v>25</v>
      </c>
      <c r="C99" s="11"/>
      <c r="D99" s="15">
        <v>0</v>
      </c>
      <c r="E99" s="16">
        <v>60000</v>
      </c>
      <c r="F99" s="15">
        <f t="shared" si="14"/>
        <v>60000</v>
      </c>
      <c r="G99" s="16">
        <v>0</v>
      </c>
      <c r="H99" s="16">
        <v>0</v>
      </c>
      <c r="I99" s="16">
        <f t="shared" si="13"/>
        <v>60000</v>
      </c>
    </row>
    <row r="100" spans="2:9" ht="12.75">
      <c r="B100" s="13" t="s">
        <v>26</v>
      </c>
      <c r="C100" s="11"/>
      <c r="D100" s="15">
        <v>0</v>
      </c>
      <c r="E100" s="16">
        <v>1300000</v>
      </c>
      <c r="F100" s="15">
        <f t="shared" si="14"/>
        <v>1300000</v>
      </c>
      <c r="G100" s="16">
        <v>0</v>
      </c>
      <c r="H100" s="16">
        <v>0</v>
      </c>
      <c r="I100" s="16">
        <f t="shared" si="13"/>
        <v>1300000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600000</v>
      </c>
      <c r="F103" s="15">
        <f t="shared" si="14"/>
        <v>600000</v>
      </c>
      <c r="G103" s="16">
        <v>0</v>
      </c>
      <c r="H103" s="16">
        <v>0</v>
      </c>
      <c r="I103" s="16">
        <f t="shared" si="13"/>
        <v>600000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14244729</v>
      </c>
      <c r="F104" s="15">
        <f>SUM(F105:F113)</f>
        <v>14244729</v>
      </c>
      <c r="G104" s="15">
        <f>SUM(G105:G113)</f>
        <v>631802.75</v>
      </c>
      <c r="H104" s="15">
        <f>SUM(H105:H113)</f>
        <v>631802.75</v>
      </c>
      <c r="I104" s="16">
        <f t="shared" si="13"/>
        <v>13612926.25</v>
      </c>
    </row>
    <row r="105" spans="2:9" ht="12.75">
      <c r="B105" s="13" t="s">
        <v>31</v>
      </c>
      <c r="C105" s="11"/>
      <c r="D105" s="15">
        <v>0</v>
      </c>
      <c r="E105" s="16">
        <v>4044300</v>
      </c>
      <c r="F105" s="16">
        <f>D105+E105</f>
        <v>4044300</v>
      </c>
      <c r="G105" s="16">
        <v>122214.84</v>
      </c>
      <c r="H105" s="16">
        <v>122214.84</v>
      </c>
      <c r="I105" s="16">
        <f t="shared" si="13"/>
        <v>3922085.16</v>
      </c>
    </row>
    <row r="106" spans="2:9" ht="12.75">
      <c r="B106" s="13" t="s">
        <v>32</v>
      </c>
      <c r="C106" s="11"/>
      <c r="D106" s="15">
        <v>0</v>
      </c>
      <c r="E106" s="16">
        <v>1453456</v>
      </c>
      <c r="F106" s="16">
        <f aca="true" t="shared" si="15" ref="F106:F113">D106+E106</f>
        <v>1453456</v>
      </c>
      <c r="G106" s="16">
        <v>59387.41</v>
      </c>
      <c r="H106" s="16">
        <v>59387.41</v>
      </c>
      <c r="I106" s="16">
        <f t="shared" si="13"/>
        <v>1394068.59</v>
      </c>
    </row>
    <row r="107" spans="2:9" ht="12.75">
      <c r="B107" s="13" t="s">
        <v>33</v>
      </c>
      <c r="C107" s="11"/>
      <c r="D107" s="15">
        <v>0</v>
      </c>
      <c r="E107" s="16">
        <v>3548359</v>
      </c>
      <c r="F107" s="16">
        <f t="shared" si="15"/>
        <v>3548359</v>
      </c>
      <c r="G107" s="16">
        <v>150755.5</v>
      </c>
      <c r="H107" s="16">
        <v>150755.5</v>
      </c>
      <c r="I107" s="16">
        <f t="shared" si="13"/>
        <v>3397603.5</v>
      </c>
    </row>
    <row r="108" spans="2:9" ht="12.75">
      <c r="B108" s="13" t="s">
        <v>34</v>
      </c>
      <c r="C108" s="11"/>
      <c r="D108" s="15">
        <v>0</v>
      </c>
      <c r="E108" s="16">
        <v>90000</v>
      </c>
      <c r="F108" s="16">
        <f t="shared" si="15"/>
        <v>90000</v>
      </c>
      <c r="G108" s="16">
        <v>0</v>
      </c>
      <c r="H108" s="16">
        <v>0</v>
      </c>
      <c r="I108" s="16">
        <f t="shared" si="13"/>
        <v>90000</v>
      </c>
    </row>
    <row r="109" spans="2:9" ht="12.75">
      <c r="B109" s="13" t="s">
        <v>35</v>
      </c>
      <c r="C109" s="11"/>
      <c r="D109" s="15">
        <v>0</v>
      </c>
      <c r="E109" s="16">
        <v>3377000</v>
      </c>
      <c r="F109" s="16">
        <f t="shared" si="15"/>
        <v>3377000</v>
      </c>
      <c r="G109" s="16">
        <v>227940</v>
      </c>
      <c r="H109" s="16">
        <v>227940</v>
      </c>
      <c r="I109" s="16">
        <f t="shared" si="13"/>
        <v>3149060</v>
      </c>
    </row>
    <row r="110" spans="2:9" ht="12.75">
      <c r="B110" s="13" t="s">
        <v>36</v>
      </c>
      <c r="C110" s="11"/>
      <c r="D110" s="15">
        <v>0</v>
      </c>
      <c r="E110" s="16">
        <v>171385</v>
      </c>
      <c r="F110" s="16">
        <f t="shared" si="15"/>
        <v>171385</v>
      </c>
      <c r="G110" s="16">
        <v>13084</v>
      </c>
      <c r="H110" s="16">
        <v>13084</v>
      </c>
      <c r="I110" s="16">
        <f t="shared" si="13"/>
        <v>158301</v>
      </c>
    </row>
    <row r="111" spans="2:9" ht="12.75">
      <c r="B111" s="13" t="s">
        <v>37</v>
      </c>
      <c r="C111" s="11"/>
      <c r="D111" s="15">
        <v>0</v>
      </c>
      <c r="E111" s="16">
        <v>1344729</v>
      </c>
      <c r="F111" s="16">
        <f t="shared" si="15"/>
        <v>1344729</v>
      </c>
      <c r="G111" s="16">
        <v>58421</v>
      </c>
      <c r="H111" s="16">
        <v>58421</v>
      </c>
      <c r="I111" s="16">
        <f t="shared" si="13"/>
        <v>1286308</v>
      </c>
    </row>
    <row r="112" spans="2:9" ht="12.75">
      <c r="B112" s="13" t="s">
        <v>38</v>
      </c>
      <c r="C112" s="11"/>
      <c r="D112" s="15">
        <v>0</v>
      </c>
      <c r="E112" s="16">
        <v>215500</v>
      </c>
      <c r="F112" s="16">
        <f t="shared" si="15"/>
        <v>215500</v>
      </c>
      <c r="G112" s="16">
        <v>0</v>
      </c>
      <c r="H112" s="16">
        <v>0</v>
      </c>
      <c r="I112" s="16">
        <f t="shared" si="13"/>
        <v>215500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165649966</v>
      </c>
      <c r="E160" s="14">
        <f t="shared" si="21"/>
        <v>19181066.11</v>
      </c>
      <c r="F160" s="14">
        <f t="shared" si="21"/>
        <v>184831032.10999998</v>
      </c>
      <c r="G160" s="14">
        <f t="shared" si="21"/>
        <v>33189658.56</v>
      </c>
      <c r="H160" s="14">
        <f t="shared" si="21"/>
        <v>32125524.719999995</v>
      </c>
      <c r="I160" s="14">
        <f t="shared" si="21"/>
        <v>151641373.55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2:9" ht="12.75">
      <c r="B164" s="43" t="s">
        <v>89</v>
      </c>
      <c r="C164" s="43"/>
      <c r="F164" s="43" t="s">
        <v>90</v>
      </c>
      <c r="G164" s="43"/>
      <c r="H164" s="43"/>
      <c r="I164" s="43"/>
    </row>
    <row r="166" spans="2:9" ht="12.75">
      <c r="B166" s="44"/>
      <c r="C166" s="44"/>
      <c r="F166" s="44"/>
      <c r="G166" s="44"/>
      <c r="H166" s="44"/>
      <c r="I166" s="44"/>
    </row>
    <row r="167" spans="2:9" ht="12.75">
      <c r="B167" s="43" t="s">
        <v>91</v>
      </c>
      <c r="C167" s="43"/>
      <c r="F167" s="43" t="s">
        <v>92</v>
      </c>
      <c r="G167" s="43"/>
      <c r="H167" s="43"/>
      <c r="I167" s="43"/>
    </row>
    <row r="168" spans="2:9" ht="12.75">
      <c r="B168" s="43" t="s">
        <v>93</v>
      </c>
      <c r="C168" s="43"/>
      <c r="F168" s="43" t="s">
        <v>94</v>
      </c>
      <c r="G168" s="43"/>
      <c r="H168" s="43"/>
      <c r="I168" s="43"/>
    </row>
    <row r="170" spans="2:3" ht="12.75">
      <c r="B170" s="43" t="s">
        <v>95</v>
      </c>
      <c r="C170" s="43"/>
    </row>
    <row r="172" spans="2:3" ht="12.75">
      <c r="B172" s="44"/>
      <c r="C172" s="44"/>
    </row>
    <row r="173" spans="2:3" ht="12.75">
      <c r="B173" s="43" t="s">
        <v>96</v>
      </c>
      <c r="C173" s="43"/>
    </row>
    <row r="174" spans="2:3" ht="12.75">
      <c r="B174" s="43" t="s">
        <v>97</v>
      </c>
      <c r="C174" s="43"/>
    </row>
  </sheetData>
  <sheetProtection/>
  <mergeCells count="21">
    <mergeCell ref="B170:C170"/>
    <mergeCell ref="B173:C173"/>
    <mergeCell ref="B174:C174"/>
    <mergeCell ref="B164:C164"/>
    <mergeCell ref="F164:I164"/>
    <mergeCell ref="B167:C167"/>
    <mergeCell ref="F167:I167"/>
    <mergeCell ref="B168:C168"/>
    <mergeCell ref="F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2022-04-07T19:08:46Z</cp:lastPrinted>
  <dcterms:created xsi:type="dcterms:W3CDTF">2016-10-11T20:25:15Z</dcterms:created>
  <dcterms:modified xsi:type="dcterms:W3CDTF">2022-04-07T19:09:15Z</dcterms:modified>
  <cp:category/>
  <cp:version/>
  <cp:contentType/>
  <cp:contentStatus/>
</cp:coreProperties>
</file>