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<sst xmlns="http://schemas.openxmlformats.org/spreadsheetml/2006/main" count="171" uniqueCount="98">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</sst>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114300</xdr:rowOff>
    </xdr:from>
    <xdr:to>
      <xdr:col>9</xdr:col>
      <xdr:colOff>19050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143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4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E176" sqref="E17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165802761.23</v>
      </c>
      <c r="E10" s="14">
        <f t="shared" si="0"/>
        <v>1100979.8400000012</v>
      </c>
      <c r="F10" s="14">
        <f t="shared" si="0"/>
        <v>166903741.07000002</v>
      </c>
      <c r="G10" s="14">
        <f t="shared" si="0"/>
        <v>108970588.63</v>
      </c>
      <c r="H10" s="14">
        <f t="shared" si="0"/>
        <v>108033745.21999998</v>
      </c>
      <c r="I10" s="14">
        <f t="shared" si="0"/>
        <v>57933152.44</v>
      </c>
    </row>
    <row r="11" spans="2:9" ht="12.75">
      <c r="B11" s="3" t="s">
        <v>12</v>
      </c>
      <c r="C11" s="9"/>
      <c r="D11" s="15">
        <f aca="true" t="shared" si="1" ref="D11:I11">SUM(D12:D18)</f>
        <v>159322802</v>
      </c>
      <c r="E11" s="15">
        <f t="shared" si="1"/>
        <v>5026.300000001211</v>
      </c>
      <c r="F11" s="15">
        <f t="shared" si="1"/>
        <v>159327828.3</v>
      </c>
      <c r="G11" s="15">
        <f t="shared" si="1"/>
        <v>102987531.84</v>
      </c>
      <c r="H11" s="15">
        <f t="shared" si="1"/>
        <v>102315186.5</v>
      </c>
      <c r="I11" s="15">
        <f t="shared" si="1"/>
        <v>56340296.46</v>
      </c>
    </row>
    <row r="12" spans="2:9" ht="12.75">
      <c r="B12" s="13" t="s">
        <v>13</v>
      </c>
      <c r="C12" s="11"/>
      <c r="D12" s="15">
        <v>54936274</v>
      </c>
      <c r="E12" s="16">
        <v>-8819342.52</v>
      </c>
      <c r="F12" s="16">
        <f>D12+E12</f>
        <v>46116931.480000004</v>
      </c>
      <c r="G12" s="16">
        <v>37910055.06</v>
      </c>
      <c r="H12" s="16">
        <v>37910055.06</v>
      </c>
      <c r="I12" s="16">
        <f>F12-G12</f>
        <v>8206876.420000002</v>
      </c>
    </row>
    <row r="13" spans="2:9" ht="12.75">
      <c r="B13" s="13" t="s">
        <v>14</v>
      </c>
      <c r="C13" s="11"/>
      <c r="D13" s="15">
        <v>527052</v>
      </c>
      <c r="E13" s="16">
        <v>-1164.85</v>
      </c>
      <c r="F13" s="16">
        <f aca="true" t="shared" si="2" ref="F13:F18">D13+E13</f>
        <v>525887.15</v>
      </c>
      <c r="G13" s="16">
        <v>0</v>
      </c>
      <c r="H13" s="16">
        <v>0</v>
      </c>
      <c r="I13" s="16">
        <f aca="true" t="shared" si="3" ref="I13:I18">F13-G13</f>
        <v>525887.15</v>
      </c>
    </row>
    <row r="14" spans="2:9" ht="12.75">
      <c r="B14" s="13" t="s">
        <v>15</v>
      </c>
      <c r="C14" s="11"/>
      <c r="D14" s="15">
        <v>15260473</v>
      </c>
      <c r="E14" s="16">
        <v>749097.57</v>
      </c>
      <c r="F14" s="16">
        <f t="shared" si="2"/>
        <v>16009570.57</v>
      </c>
      <c r="G14" s="16">
        <v>4718754.6</v>
      </c>
      <c r="H14" s="16">
        <v>4702305.3</v>
      </c>
      <c r="I14" s="16">
        <f t="shared" si="3"/>
        <v>11290815.97</v>
      </c>
    </row>
    <row r="15" spans="2:9" ht="12.75">
      <c r="B15" s="13" t="s">
        <v>16</v>
      </c>
      <c r="C15" s="11"/>
      <c r="D15" s="15">
        <v>16412668</v>
      </c>
      <c r="E15" s="16">
        <v>4169573.44</v>
      </c>
      <c r="F15" s="16">
        <f t="shared" si="2"/>
        <v>20582241.44</v>
      </c>
      <c r="G15" s="16">
        <v>10918778.63</v>
      </c>
      <c r="H15" s="16">
        <v>10343574.83</v>
      </c>
      <c r="I15" s="16">
        <f t="shared" si="3"/>
        <v>9663462.81</v>
      </c>
    </row>
    <row r="16" spans="2:9" ht="12.75">
      <c r="B16" s="13" t="s">
        <v>17</v>
      </c>
      <c r="C16" s="11"/>
      <c r="D16" s="15">
        <v>70496722</v>
      </c>
      <c r="E16" s="16">
        <v>3389762.66</v>
      </c>
      <c r="F16" s="16">
        <f t="shared" si="2"/>
        <v>73886484.66</v>
      </c>
      <c r="G16" s="16">
        <v>48034843.55</v>
      </c>
      <c r="H16" s="16">
        <v>47954151.31</v>
      </c>
      <c r="I16" s="16">
        <f t="shared" si="3"/>
        <v>25851641.11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1689613</v>
      </c>
      <c r="E18" s="16">
        <v>517100</v>
      </c>
      <c r="F18" s="16">
        <f t="shared" si="2"/>
        <v>2206713</v>
      </c>
      <c r="G18" s="16">
        <v>1405100</v>
      </c>
      <c r="H18" s="16">
        <v>1405100</v>
      </c>
      <c r="I18" s="16">
        <f t="shared" si="3"/>
        <v>801613</v>
      </c>
    </row>
    <row r="19" spans="2:9" ht="12.75">
      <c r="B19" s="3" t="s">
        <v>20</v>
      </c>
      <c r="C19" s="9"/>
      <c r="D19" s="15">
        <f aca="true" t="shared" si="4" ref="D19:I19">SUM(D20:D28)</f>
        <v>46450.23</v>
      </c>
      <c r="E19" s="15">
        <f t="shared" si="4"/>
        <v>516969.75999999995</v>
      </c>
      <c r="F19" s="15">
        <f t="shared" si="4"/>
        <v>563419.99</v>
      </c>
      <c r="G19" s="15">
        <f t="shared" si="4"/>
        <v>563419.99</v>
      </c>
      <c r="H19" s="15">
        <f t="shared" si="4"/>
        <v>563419.99</v>
      </c>
      <c r="I19" s="15">
        <f t="shared" si="4"/>
        <v>0</v>
      </c>
    </row>
    <row r="20" spans="2:9" ht="12.75">
      <c r="B20" s="13" t="s">
        <v>21</v>
      </c>
      <c r="C20" s="11"/>
      <c r="D20" s="15">
        <v>10000</v>
      </c>
      <c r="E20" s="16">
        <v>235944.1</v>
      </c>
      <c r="F20" s="15">
        <f aca="true" t="shared" si="5" ref="F20:F28">D20+E20</f>
        <v>245944.1</v>
      </c>
      <c r="G20" s="16">
        <v>245944.1</v>
      </c>
      <c r="H20" s="16">
        <v>245944.1</v>
      </c>
      <c r="I20" s="16">
        <f>F20-G20</f>
        <v>0</v>
      </c>
    </row>
    <row r="21" spans="2:9" ht="12.75">
      <c r="B21" s="13" t="s">
        <v>22</v>
      </c>
      <c r="C21" s="11"/>
      <c r="D21" s="15">
        <v>36450.23</v>
      </c>
      <c r="E21" s="16">
        <v>23107.64</v>
      </c>
      <c r="F21" s="15">
        <f t="shared" si="5"/>
        <v>59557.87</v>
      </c>
      <c r="G21" s="16">
        <v>59557.87</v>
      </c>
      <c r="H21" s="16">
        <v>59557.87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23930.58</v>
      </c>
      <c r="F22" s="15">
        <f t="shared" si="5"/>
        <v>23930.58</v>
      </c>
      <c r="G22" s="16">
        <v>23930.58</v>
      </c>
      <c r="H22" s="16">
        <v>23930.58</v>
      </c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102703.48</v>
      </c>
      <c r="F23" s="15">
        <f t="shared" si="5"/>
        <v>102703.48</v>
      </c>
      <c r="G23" s="16">
        <v>102703.48</v>
      </c>
      <c r="H23" s="16">
        <v>102703.48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17795.25</v>
      </c>
      <c r="F24" s="15">
        <f t="shared" si="5"/>
        <v>17795.25</v>
      </c>
      <c r="G24" s="16">
        <v>17795.25</v>
      </c>
      <c r="H24" s="16">
        <v>17795.25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1551.31</v>
      </c>
      <c r="F25" s="15">
        <f t="shared" si="5"/>
        <v>1551.31</v>
      </c>
      <c r="G25" s="16">
        <v>1551.31</v>
      </c>
      <c r="H25" s="16">
        <v>1551.31</v>
      </c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88416.92</v>
      </c>
      <c r="F26" s="15">
        <f t="shared" si="5"/>
        <v>88416.92</v>
      </c>
      <c r="G26" s="16">
        <v>88416.92</v>
      </c>
      <c r="H26" s="16">
        <v>88416.92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23520.48</v>
      </c>
      <c r="F28" s="15">
        <f t="shared" si="5"/>
        <v>23520.48</v>
      </c>
      <c r="G28" s="16">
        <v>23520.48</v>
      </c>
      <c r="H28" s="16">
        <v>23520.48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6424509</v>
      </c>
      <c r="E29" s="15">
        <f t="shared" si="7"/>
        <v>298848.92000000004</v>
      </c>
      <c r="F29" s="15">
        <f t="shared" si="7"/>
        <v>6723357.92</v>
      </c>
      <c r="G29" s="15">
        <f t="shared" si="7"/>
        <v>5138930.17</v>
      </c>
      <c r="H29" s="15">
        <f t="shared" si="7"/>
        <v>4874432.100000001</v>
      </c>
      <c r="I29" s="15">
        <f t="shared" si="7"/>
        <v>1584427.75</v>
      </c>
    </row>
    <row r="30" spans="2:9" ht="12.75">
      <c r="B30" s="13" t="s">
        <v>31</v>
      </c>
      <c r="C30" s="11"/>
      <c r="D30" s="15">
        <v>365782.4</v>
      </c>
      <c r="E30" s="16">
        <v>1985.82</v>
      </c>
      <c r="F30" s="15">
        <f aca="true" t="shared" si="8" ref="F30:F38">D30+E30</f>
        <v>367768.22000000003</v>
      </c>
      <c r="G30" s="16">
        <v>367768.22</v>
      </c>
      <c r="H30" s="16">
        <v>367768.22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11885.07</v>
      </c>
      <c r="F31" s="15">
        <f t="shared" si="8"/>
        <v>11885.07</v>
      </c>
      <c r="G31" s="16">
        <v>11885.07</v>
      </c>
      <c r="H31" s="16">
        <v>8000</v>
      </c>
      <c r="I31" s="16">
        <f t="shared" si="6"/>
        <v>0</v>
      </c>
    </row>
    <row r="32" spans="2:9" ht="12.75">
      <c r="B32" s="13" t="s">
        <v>33</v>
      </c>
      <c r="C32" s="11"/>
      <c r="D32" s="15">
        <v>2977737.62</v>
      </c>
      <c r="E32" s="16">
        <v>303612.6</v>
      </c>
      <c r="F32" s="15">
        <f t="shared" si="8"/>
        <v>3281350.22</v>
      </c>
      <c r="G32" s="16">
        <v>2664809.85</v>
      </c>
      <c r="H32" s="16">
        <v>2577809.85</v>
      </c>
      <c r="I32" s="16">
        <f t="shared" si="6"/>
        <v>616540.3700000001</v>
      </c>
    </row>
    <row r="33" spans="2:9" ht="12.75">
      <c r="B33" s="13" t="s">
        <v>34</v>
      </c>
      <c r="C33" s="11"/>
      <c r="D33" s="15">
        <v>93485.05</v>
      </c>
      <c r="E33" s="16">
        <v>68977.19</v>
      </c>
      <c r="F33" s="15">
        <f t="shared" si="8"/>
        <v>162462.24</v>
      </c>
      <c r="G33" s="16">
        <v>162462.24</v>
      </c>
      <c r="H33" s="16">
        <v>162462.24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35521.72</v>
      </c>
      <c r="F34" s="15">
        <f t="shared" si="8"/>
        <v>35521.72</v>
      </c>
      <c r="G34" s="16">
        <v>35521.72</v>
      </c>
      <c r="H34" s="16">
        <v>35521.72</v>
      </c>
      <c r="I34" s="16">
        <f t="shared" si="6"/>
        <v>0</v>
      </c>
    </row>
    <row r="35" spans="2:9" ht="12.75">
      <c r="B35" s="13" t="s">
        <v>36</v>
      </c>
      <c r="C35" s="11"/>
      <c r="D35" s="15">
        <v>7471.8</v>
      </c>
      <c r="E35" s="16">
        <v>45775.26</v>
      </c>
      <c r="F35" s="15">
        <f t="shared" si="8"/>
        <v>53247.060000000005</v>
      </c>
      <c r="G35" s="16">
        <v>53247.06</v>
      </c>
      <c r="H35" s="16">
        <v>53247.06</v>
      </c>
      <c r="I35" s="16">
        <f t="shared" si="6"/>
        <v>0</v>
      </c>
    </row>
    <row r="36" spans="2:9" ht="12.75">
      <c r="B36" s="13" t="s">
        <v>37</v>
      </c>
      <c r="C36" s="11"/>
      <c r="D36" s="15">
        <v>21299.13</v>
      </c>
      <c r="E36" s="16">
        <v>-13769.13</v>
      </c>
      <c r="F36" s="15">
        <f t="shared" si="8"/>
        <v>7530.000000000002</v>
      </c>
      <c r="G36" s="16">
        <v>7530</v>
      </c>
      <c r="H36" s="16">
        <v>7530</v>
      </c>
      <c r="I36" s="16">
        <f t="shared" si="6"/>
        <v>0</v>
      </c>
    </row>
    <row r="37" spans="2:9" ht="12.75">
      <c r="B37" s="13" t="s">
        <v>38</v>
      </c>
      <c r="C37" s="11"/>
      <c r="D37" s="15">
        <v>1960</v>
      </c>
      <c r="E37" s="16">
        <v>9182.01</v>
      </c>
      <c r="F37" s="15">
        <f t="shared" si="8"/>
        <v>11142.01</v>
      </c>
      <c r="G37" s="16">
        <v>11142.01</v>
      </c>
      <c r="H37" s="16">
        <v>11142.01</v>
      </c>
      <c r="I37" s="16">
        <f t="shared" si="6"/>
        <v>0</v>
      </c>
    </row>
    <row r="38" spans="2:9" ht="12.75">
      <c r="B38" s="13" t="s">
        <v>39</v>
      </c>
      <c r="C38" s="11"/>
      <c r="D38" s="15">
        <v>2956773</v>
      </c>
      <c r="E38" s="16">
        <v>-164321.62</v>
      </c>
      <c r="F38" s="15">
        <f t="shared" si="8"/>
        <v>2792451.38</v>
      </c>
      <c r="G38" s="16">
        <v>1824564</v>
      </c>
      <c r="H38" s="16">
        <v>1650951</v>
      </c>
      <c r="I38" s="16">
        <f t="shared" si="6"/>
        <v>967887.3799999999</v>
      </c>
    </row>
    <row r="39" spans="2:9" ht="25.5" customHeight="1">
      <c r="B39" s="26" t="s">
        <v>40</v>
      </c>
      <c r="C39" s="27"/>
      <c r="D39" s="15">
        <f aca="true" t="shared" si="9" ref="D39:I39">SUM(D40:D48)</f>
        <v>9000</v>
      </c>
      <c r="E39" s="15">
        <f t="shared" si="9"/>
        <v>280134.86</v>
      </c>
      <c r="F39" s="15">
        <f>SUM(F40:F48)</f>
        <v>289134.86</v>
      </c>
      <c r="G39" s="15">
        <f t="shared" si="9"/>
        <v>280706.63</v>
      </c>
      <c r="H39" s="15">
        <f t="shared" si="9"/>
        <v>280706.63</v>
      </c>
      <c r="I39" s="15">
        <f t="shared" si="9"/>
        <v>8428.229999999981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9000</v>
      </c>
      <c r="E43" s="16">
        <v>280134.86</v>
      </c>
      <c r="F43" s="15">
        <f t="shared" si="10"/>
        <v>289134.86</v>
      </c>
      <c r="G43" s="16">
        <v>280706.63</v>
      </c>
      <c r="H43" s="16">
        <v>280706.63</v>
      </c>
      <c r="I43" s="16">
        <f t="shared" si="6"/>
        <v>8428.229999999981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26045770.45</v>
      </c>
      <c r="F85" s="21">
        <f t="shared" si="12"/>
        <v>26045770.45</v>
      </c>
      <c r="G85" s="21">
        <f>G86+G104+G94+G114+G124+G134+G138+G147+G151</f>
        <v>14208696.59</v>
      </c>
      <c r="H85" s="21">
        <f>H86+H104+H94+H114+H124+H134+H138+H147+H151</f>
        <v>13946423.619999997</v>
      </c>
      <c r="I85" s="21">
        <f t="shared" si="12"/>
        <v>11837073.860000001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4460000</v>
      </c>
      <c r="F94" s="15">
        <f>SUM(F95:F103)</f>
        <v>4460000</v>
      </c>
      <c r="G94" s="15">
        <f>SUM(G95:G103)</f>
        <v>1553715.1600000001</v>
      </c>
      <c r="H94" s="15">
        <f>SUM(H95:H103)</f>
        <v>1553715.1600000001</v>
      </c>
      <c r="I94" s="16">
        <f t="shared" si="13"/>
        <v>2906284.84</v>
      </c>
    </row>
    <row r="95" spans="2:9" ht="12.75">
      <c r="B95" s="13" t="s">
        <v>21</v>
      </c>
      <c r="C95" s="11"/>
      <c r="D95" s="15">
        <v>0</v>
      </c>
      <c r="E95" s="16">
        <v>1635000</v>
      </c>
      <c r="F95" s="15">
        <f t="shared" si="14"/>
        <v>1635000</v>
      </c>
      <c r="G95" s="16">
        <v>1079885.89</v>
      </c>
      <c r="H95" s="16">
        <v>1079885.89</v>
      </c>
      <c r="I95" s="16">
        <f t="shared" si="13"/>
        <v>555114.1100000001</v>
      </c>
    </row>
    <row r="96" spans="2:9" ht="12.75">
      <c r="B96" s="13" t="s">
        <v>22</v>
      </c>
      <c r="C96" s="11"/>
      <c r="D96" s="15">
        <v>0</v>
      </c>
      <c r="E96" s="16">
        <v>195000</v>
      </c>
      <c r="F96" s="15">
        <f t="shared" si="14"/>
        <v>195000</v>
      </c>
      <c r="G96" s="16">
        <v>43130</v>
      </c>
      <c r="H96" s="16">
        <v>43130</v>
      </c>
      <c r="I96" s="16">
        <f t="shared" si="13"/>
        <v>151870</v>
      </c>
    </row>
    <row r="97" spans="2:9" ht="12.75">
      <c r="B97" s="13" t="s">
        <v>23</v>
      </c>
      <c r="C97" s="11"/>
      <c r="D97" s="15">
        <v>0</v>
      </c>
      <c r="E97" s="16">
        <v>80000</v>
      </c>
      <c r="F97" s="15">
        <f t="shared" si="14"/>
        <v>80000</v>
      </c>
      <c r="G97" s="16">
        <v>79660.13</v>
      </c>
      <c r="H97" s="16">
        <v>79660.13</v>
      </c>
      <c r="I97" s="16">
        <f t="shared" si="13"/>
        <v>339.86999999999534</v>
      </c>
    </row>
    <row r="98" spans="2:9" ht="12.75">
      <c r="B98" s="13" t="s">
        <v>24</v>
      </c>
      <c r="C98" s="11"/>
      <c r="D98" s="15">
        <v>0</v>
      </c>
      <c r="E98" s="16">
        <v>820000</v>
      </c>
      <c r="F98" s="15">
        <f t="shared" si="14"/>
        <v>820000</v>
      </c>
      <c r="G98" s="16">
        <v>306575.09</v>
      </c>
      <c r="H98" s="16">
        <v>306575.09</v>
      </c>
      <c r="I98" s="16">
        <f t="shared" si="13"/>
        <v>513424.91</v>
      </c>
    </row>
    <row r="99" spans="2:9" ht="12.75">
      <c r="B99" s="13" t="s">
        <v>25</v>
      </c>
      <c r="C99" s="11"/>
      <c r="D99" s="15">
        <v>0</v>
      </c>
      <c r="E99" s="16">
        <v>30000</v>
      </c>
      <c r="F99" s="15">
        <f t="shared" si="14"/>
        <v>30000</v>
      </c>
      <c r="G99" s="16">
        <v>13883.61</v>
      </c>
      <c r="H99" s="16">
        <v>13883.61</v>
      </c>
      <c r="I99" s="16">
        <f t="shared" si="13"/>
        <v>16116.39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0</v>
      </c>
      <c r="H100" s="16">
        <v>0</v>
      </c>
      <c r="I100" s="16">
        <f t="shared" si="13"/>
        <v>1300000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400000</v>
      </c>
      <c r="F103" s="15">
        <f t="shared" si="14"/>
        <v>400000</v>
      </c>
      <c r="G103" s="16">
        <v>30580.44</v>
      </c>
      <c r="H103" s="16">
        <v>30580.44</v>
      </c>
      <c r="I103" s="16">
        <f t="shared" si="13"/>
        <v>369419.56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14026604</v>
      </c>
      <c r="F104" s="15">
        <f>SUM(F105:F113)</f>
        <v>14026604</v>
      </c>
      <c r="G104" s="15">
        <f>SUM(G105:G113)</f>
        <v>7615519.959999999</v>
      </c>
      <c r="H104" s="15">
        <f>SUM(H105:H113)</f>
        <v>7353246.989999999</v>
      </c>
      <c r="I104" s="16">
        <f t="shared" si="13"/>
        <v>6411084.040000001</v>
      </c>
    </row>
    <row r="105" spans="2:9" ht="12.75">
      <c r="B105" s="13" t="s">
        <v>31</v>
      </c>
      <c r="C105" s="11"/>
      <c r="D105" s="15">
        <v>0</v>
      </c>
      <c r="E105" s="16">
        <v>3603101.84</v>
      </c>
      <c r="F105" s="16">
        <f>D105+E105</f>
        <v>3603101.84</v>
      </c>
      <c r="G105" s="16">
        <v>1115764.53</v>
      </c>
      <c r="H105" s="16">
        <v>1115764.53</v>
      </c>
      <c r="I105" s="16">
        <f t="shared" si="13"/>
        <v>2487337.3099999996</v>
      </c>
    </row>
    <row r="106" spans="2:9" ht="12.75">
      <c r="B106" s="13" t="s">
        <v>32</v>
      </c>
      <c r="C106" s="11"/>
      <c r="D106" s="15">
        <v>0</v>
      </c>
      <c r="E106" s="16">
        <v>1308560</v>
      </c>
      <c r="F106" s="16">
        <f aca="true" t="shared" si="15" ref="F106:F113">D106+E106</f>
        <v>1308560</v>
      </c>
      <c r="G106" s="16">
        <v>626601.14</v>
      </c>
      <c r="H106" s="16">
        <v>602241.14</v>
      </c>
      <c r="I106" s="16">
        <f t="shared" si="13"/>
        <v>681958.86</v>
      </c>
    </row>
    <row r="107" spans="2:9" ht="12.75">
      <c r="B107" s="13" t="s">
        <v>33</v>
      </c>
      <c r="C107" s="11"/>
      <c r="D107" s="15">
        <v>0</v>
      </c>
      <c r="E107" s="16">
        <v>2240870</v>
      </c>
      <c r="F107" s="16">
        <f t="shared" si="15"/>
        <v>2240870</v>
      </c>
      <c r="G107" s="16">
        <v>1445838.47</v>
      </c>
      <c r="H107" s="16">
        <v>1218478.47</v>
      </c>
      <c r="I107" s="16">
        <f t="shared" si="13"/>
        <v>795031.53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5649907.16</v>
      </c>
      <c r="F109" s="16">
        <f t="shared" si="15"/>
        <v>5649907.16</v>
      </c>
      <c r="G109" s="16">
        <v>4363375.85</v>
      </c>
      <c r="H109" s="16">
        <v>4358155.85</v>
      </c>
      <c r="I109" s="16">
        <f t="shared" si="13"/>
        <v>1286531.3100000005</v>
      </c>
    </row>
    <row r="110" spans="2:9" ht="12.75">
      <c r="B110" s="13" t="s">
        <v>36</v>
      </c>
      <c r="C110" s="11"/>
      <c r="D110" s="15">
        <v>0</v>
      </c>
      <c r="E110" s="16">
        <v>28000</v>
      </c>
      <c r="F110" s="16">
        <f t="shared" si="15"/>
        <v>28000</v>
      </c>
      <c r="G110" s="16">
        <v>16387</v>
      </c>
      <c r="H110" s="16">
        <v>16387</v>
      </c>
      <c r="I110" s="16">
        <f t="shared" si="13"/>
        <v>11613</v>
      </c>
    </row>
    <row r="111" spans="2:9" ht="12.75">
      <c r="B111" s="13" t="s">
        <v>37</v>
      </c>
      <c r="C111" s="11"/>
      <c r="D111" s="15">
        <v>0</v>
      </c>
      <c r="E111" s="16">
        <v>1106165</v>
      </c>
      <c r="F111" s="16">
        <f t="shared" si="15"/>
        <v>1106165</v>
      </c>
      <c r="G111" s="16">
        <v>47552.97</v>
      </c>
      <c r="H111" s="16">
        <v>42220</v>
      </c>
      <c r="I111" s="16">
        <f t="shared" si="13"/>
        <v>1058612.03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7559166.45</v>
      </c>
      <c r="F147" s="15">
        <f>SUM(F148:F150)</f>
        <v>7559166.45</v>
      </c>
      <c r="G147" s="15">
        <f>SUM(G148:G150)</f>
        <v>5039461.47</v>
      </c>
      <c r="H147" s="15">
        <f>SUM(H148:H150)</f>
        <v>5039461.47</v>
      </c>
      <c r="I147" s="16">
        <f t="shared" si="13"/>
        <v>2519704.9800000004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7559166.45</v>
      </c>
      <c r="F150" s="16">
        <f>D150+E150</f>
        <v>7559166.45</v>
      </c>
      <c r="G150" s="16">
        <v>5039461.47</v>
      </c>
      <c r="H150" s="16">
        <v>5039461.47</v>
      </c>
      <c r="I150" s="16">
        <f aca="true" t="shared" si="19" ref="I150:I158">F150-G150</f>
        <v>2519704.9800000004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165802761.23</v>
      </c>
      <c r="E160" s="14">
        <f t="shared" si="21"/>
        <v>27146750.29</v>
      </c>
      <c r="F160" s="14">
        <f t="shared" si="21"/>
        <v>192949511.52</v>
      </c>
      <c r="G160" s="14">
        <f t="shared" si="21"/>
        <v>123179285.22</v>
      </c>
      <c r="H160" s="14">
        <f t="shared" si="21"/>
        <v>121980168.83999997</v>
      </c>
      <c r="I160" s="14">
        <f t="shared" si="21"/>
        <v>69770226.3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2.75">
      <c r="B164" s="43" t="s">
        <v>89</v>
      </c>
      <c r="C164" s="43"/>
      <c r="F164" s="43" t="s">
        <v>95</v>
      </c>
      <c r="G164" s="43"/>
      <c r="H164" s="43"/>
      <c r="I164" s="43"/>
    </row>
    <row r="166" spans="2:9" ht="12.75">
      <c r="B166" s="44"/>
      <c r="C166" s="44"/>
      <c r="F166" s="44"/>
      <c r="G166" s="44"/>
      <c r="H166" s="44"/>
      <c r="I166" s="44"/>
    </row>
    <row r="167" spans="2:9" ht="12.75">
      <c r="B167" s="43" t="s">
        <v>90</v>
      </c>
      <c r="C167" s="43"/>
      <c r="F167" s="43" t="s">
        <v>96</v>
      </c>
      <c r="G167" s="43"/>
      <c r="H167" s="43"/>
      <c r="I167" s="43"/>
    </row>
    <row r="168" spans="2:9" ht="12.75">
      <c r="B168" s="43" t="s">
        <v>91</v>
      </c>
      <c r="C168" s="43"/>
      <c r="F168" s="43" t="s">
        <v>97</v>
      </c>
      <c r="G168" s="43"/>
      <c r="H168" s="43"/>
      <c r="I168" s="43"/>
    </row>
    <row r="170" spans="2:3" ht="12.75">
      <c r="B170" s="43" t="s">
        <v>92</v>
      </c>
      <c r="C170" s="43"/>
    </row>
    <row r="172" spans="2:3" ht="12.75">
      <c r="B172" s="44"/>
      <c r="C172" s="44"/>
    </row>
    <row r="173" spans="2:3" ht="12.75">
      <c r="B173" s="43" t="s">
        <v>93</v>
      </c>
      <c r="C173" s="43"/>
    </row>
    <row r="174" spans="2:3" ht="12.75">
      <c r="B174" s="43" t="s">
        <v>94</v>
      </c>
      <c r="C174" s="43"/>
    </row>
  </sheetData>
  <sheetProtection/>
  <mergeCells count="21">
    <mergeCell ref="B170:C170"/>
    <mergeCell ref="B173:C173"/>
    <mergeCell ref="B174:C174"/>
    <mergeCell ref="B164:C164"/>
    <mergeCell ref="F164:I164"/>
    <mergeCell ref="F167:I167"/>
    <mergeCell ref="F168:I168"/>
    <mergeCell ref="B168:C168"/>
    <mergeCell ref="B167:C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2021-10-12T20:28:07Z</cp:lastPrinted>
  <dcterms:created xsi:type="dcterms:W3CDTF">2016-10-11T20:25:15Z</dcterms:created>
  <dcterms:modified xsi:type="dcterms:W3CDTF">2021-10-12T20:28:18Z</dcterms:modified>
  <cp:category/>
  <cp:version/>
  <cp:contentType/>
  <cp:contentStatus/>
</cp:coreProperties>
</file>