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<sst xmlns="http://schemas.openxmlformats.org/spreadsheetml/2006/main" count="162" uniqueCount="89">
  <si>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</si>
  <si>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</si>
  <si>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</si>
  <si>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</si>
  <si>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</si>
  <si>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</si>
  <si>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</si>
  <si>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</si>
  <si>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</si>
  <si>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</si>
  <si>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</si>
  <si>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</si>
  <si>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</si>
  <si>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</si>
  <si>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</si>
  <si>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</si>
  <si>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</si>
  <si>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</si>
  <si>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</si>
  <si>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</si>
  <si>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</si>
  <si>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</si>
  <si>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</si>
  <si>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</si>
  <si>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</si>
  <si>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</si>
  <si>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</si>
  <si>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</si>
  <si>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</si>
  <si>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</si>
  <si>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</si>
  <si>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</si>
  <si>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</si>
  <si>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</si>
  <si>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</si>
  <si>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</si>
  <si>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</si>
  <si>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</si>
  <si>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</si>
  <si>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</si>
  <si>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</si>
  <si>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</si>
  <si>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</si>
  <si>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</si>
  <si>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</si>
  <si>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</si>
  <si>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</si>
  <si>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</si>
  <si>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</si>
  <si>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</si>
  <si>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</si>
  <si>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</si>
  <si>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</si>
  <si>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</si>
  <si>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</si>
  <si>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</si>
  <si>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</si>
  <si>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</si>
  <si>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</si>
  <si>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</si>
  <si>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</si>
  <si>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</si>
  <si>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</si>
  <si>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</si>
  <si>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</si>
  <si>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</si>
  <si>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</si>
  <si>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</si>
  <si>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</si>
  <si>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</si>
  <si>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</si>
  <si>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</si>
  <si>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</si>
  <si>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</si>
  <si>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</si>
  <si>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</si>
  <si>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</si>
  <si>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</si>
  <si>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</si>
  <si>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</si>
  <si>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</si>
  <si>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</si>
  <si>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</si>
  <si>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</si>
  <si>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</si>
  <si>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</si>
  <si>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</si>
  <si>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 Campechano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</si>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</sst>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161</xdr:row>
      <xdr:rowOff>142875</xdr:rowOff>
    </xdr:from>
    <xdr:to>
      <xdr:col>9</xdr:col>
      <xdr:colOff>333375</xdr:colOff>
      <xdr:row>172</xdr:row>
      <xdr:rowOff>104775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76225" y="28270200"/>
          <a:ext cx="102489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  <xdr:twoCellAnchor editAs="oneCell">
    <xdr:from>
      <xdr:col>1</xdr:col>
      <xdr:colOff>0</xdr:colOff>
      <xdr:row>1</xdr:row>
      <xdr:rowOff>28575</xdr:rowOff>
    </xdr:from>
    <xdr:to>
      <xdr:col>1</xdr:col>
      <xdr:colOff>409575</xdr:colOff>
      <xdr:row>4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9550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571500</xdr:colOff>
      <xdr:row>1</xdr:row>
      <xdr:rowOff>0</xdr:rowOff>
    </xdr:from>
    <xdr:to>
      <xdr:col>8</xdr:col>
      <xdr:colOff>1019175</xdr:colOff>
      <xdr:row>4</xdr:row>
      <xdr:rowOff>76200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9744075" y="180975"/>
          <a:ext cx="447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58" activePane="bottomLeft" state="frozen"/>
      <selection pane="topLeft" activeCell="A1" sqref="A1"/>
      <selection pane="bottomLeft" activeCell="J4" sqref="J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4.2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7.7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3.5">
      <c r="B10" s="7" t="s">
        <v>11</v>
      </c>
      <c r="C10" s="8"/>
      <c r="D10" s="14">
        <f aca="true" t="shared" si="0" ref="D10:I10">D11+D19+D29+D39+D49+D59+D72+D76+D63</f>
        <v>166151469.2</v>
      </c>
      <c r="E10" s="14">
        <f t="shared" si="0"/>
        <v>5.475158104673028E-10</v>
      </c>
      <c r="F10" s="14">
        <f t="shared" si="0"/>
        <v>166151469.2</v>
      </c>
      <c r="G10" s="14">
        <f t="shared" si="0"/>
        <v>70844842.53</v>
      </c>
      <c r="H10" s="14">
        <f t="shared" si="0"/>
        <v>68661385.19999999</v>
      </c>
      <c r="I10" s="14">
        <f t="shared" si="0"/>
        <v>95306626.67</v>
      </c>
    </row>
    <row r="11" spans="2:9" ht="13.5">
      <c r="B11" s="3" t="s">
        <v>12</v>
      </c>
      <c r="C11" s="9"/>
      <c r="D11" s="15">
        <f aca="true" t="shared" si="1" ref="D11:I11">SUM(D12:D18)</f>
        <v>156058328</v>
      </c>
      <c r="E11" s="15">
        <f t="shared" si="1"/>
        <v>4.656612873077393E-10</v>
      </c>
      <c r="F11" s="15">
        <f t="shared" si="1"/>
        <v>156058328</v>
      </c>
      <c r="G11" s="15">
        <f t="shared" si="1"/>
        <v>65931220.67</v>
      </c>
      <c r="H11" s="15">
        <f t="shared" si="1"/>
        <v>63922719.34</v>
      </c>
      <c r="I11" s="15">
        <f t="shared" si="1"/>
        <v>90127107.33</v>
      </c>
    </row>
    <row r="12" spans="2:9" ht="13.5">
      <c r="B12" s="13" t="s">
        <v>13</v>
      </c>
      <c r="C12" s="11"/>
      <c r="D12" s="15">
        <v>51497618</v>
      </c>
      <c r="E12" s="16">
        <v>-6939134.18</v>
      </c>
      <c r="F12" s="16">
        <f>D12+E12</f>
        <v>44558483.82</v>
      </c>
      <c r="G12" s="16">
        <v>25358593.25</v>
      </c>
      <c r="H12" s="16">
        <v>25358593.25</v>
      </c>
      <c r="I12" s="16">
        <f>F12-G12</f>
        <v>19199890.57</v>
      </c>
    </row>
    <row r="13" spans="2:9" ht="13.5">
      <c r="B13" s="13" t="s">
        <v>14</v>
      </c>
      <c r="C13" s="11"/>
      <c r="D13" s="15">
        <v>2185115</v>
      </c>
      <c r="E13" s="16">
        <v>-2782</v>
      </c>
      <c r="F13" s="16">
        <f aca="true" t="shared" si="2" ref="F13:F18">D13+E13</f>
        <v>2182333</v>
      </c>
      <c r="G13" s="16">
        <v>0</v>
      </c>
      <c r="H13" s="16">
        <v>0</v>
      </c>
      <c r="I13" s="16">
        <f aca="true" t="shared" si="3" ref="I13:I18">F13-G13</f>
        <v>2182333</v>
      </c>
    </row>
    <row r="14" spans="2:9" ht="13.5">
      <c r="B14" s="13" t="s">
        <v>15</v>
      </c>
      <c r="C14" s="11"/>
      <c r="D14" s="15">
        <v>15140415</v>
      </c>
      <c r="E14" s="16">
        <v>281395.12</v>
      </c>
      <c r="F14" s="16">
        <f t="shared" si="2"/>
        <v>15421810.12</v>
      </c>
      <c r="G14" s="16">
        <v>1954866.35</v>
      </c>
      <c r="H14" s="16">
        <v>1954866.35</v>
      </c>
      <c r="I14" s="16">
        <f t="shared" si="3"/>
        <v>13466943.77</v>
      </c>
    </row>
    <row r="15" spans="2:9" ht="13.5">
      <c r="B15" s="13" t="s">
        <v>16</v>
      </c>
      <c r="C15" s="11"/>
      <c r="D15" s="15">
        <v>16407969</v>
      </c>
      <c r="E15" s="16">
        <v>3238333.99</v>
      </c>
      <c r="F15" s="16">
        <f t="shared" si="2"/>
        <v>19646302.990000002</v>
      </c>
      <c r="G15" s="16">
        <v>7322535.74</v>
      </c>
      <c r="H15" s="16">
        <v>5314034.41</v>
      </c>
      <c r="I15" s="16">
        <f t="shared" si="3"/>
        <v>12323767.250000002</v>
      </c>
    </row>
    <row r="16" spans="2:9" ht="13.5">
      <c r="B16" s="13" t="s">
        <v>17</v>
      </c>
      <c r="C16" s="11"/>
      <c r="D16" s="15">
        <v>69130019</v>
      </c>
      <c r="E16" s="16">
        <v>3078747.07</v>
      </c>
      <c r="F16" s="16">
        <f t="shared" si="2"/>
        <v>72208766.07</v>
      </c>
      <c r="G16" s="16">
        <v>30061045.33</v>
      </c>
      <c r="H16" s="16">
        <v>30061045.33</v>
      </c>
      <c r="I16" s="16">
        <f t="shared" si="3"/>
        <v>42147720.739999995</v>
      </c>
    </row>
    <row r="17" spans="2:9" ht="13.5">
      <c r="B17" s="13" t="s">
        <v>18</v>
      </c>
      <c r="C17" s="11"/>
      <c r="D17" s="15">
        <v>1000</v>
      </c>
      <c r="E17" s="16">
        <v>0</v>
      </c>
      <c r="F17" s="16">
        <f t="shared" si="2"/>
        <v>1000</v>
      </c>
      <c r="G17" s="16">
        <v>0</v>
      </c>
      <c r="H17" s="16">
        <v>0</v>
      </c>
      <c r="I17" s="16">
        <f t="shared" si="3"/>
        <v>1000</v>
      </c>
    </row>
    <row r="18" spans="2:9" ht="13.5">
      <c r="B18" s="13" t="s">
        <v>19</v>
      </c>
      <c r="C18" s="11"/>
      <c r="D18" s="15">
        <v>1696192</v>
      </c>
      <c r="E18" s="16">
        <v>343440</v>
      </c>
      <c r="F18" s="16">
        <f t="shared" si="2"/>
        <v>2039632</v>
      </c>
      <c r="G18" s="16">
        <v>1234180</v>
      </c>
      <c r="H18" s="16">
        <v>1234180</v>
      </c>
      <c r="I18" s="16">
        <f t="shared" si="3"/>
        <v>805452</v>
      </c>
    </row>
    <row r="19" spans="2:9" ht="13.5">
      <c r="B19" s="3" t="s">
        <v>20</v>
      </c>
      <c r="C19" s="9"/>
      <c r="D19" s="15">
        <f aca="true" t="shared" si="4" ref="D19:I19">SUM(D20:D28)</f>
        <v>188780.44000000003</v>
      </c>
      <c r="E19" s="15">
        <f t="shared" si="4"/>
        <v>684964.6100000001</v>
      </c>
      <c r="F19" s="15">
        <f t="shared" si="4"/>
        <v>873745.0499999998</v>
      </c>
      <c r="G19" s="15">
        <f t="shared" si="4"/>
        <v>871749.0499999998</v>
      </c>
      <c r="H19" s="15">
        <f t="shared" si="4"/>
        <v>871749.0499999998</v>
      </c>
      <c r="I19" s="15">
        <f t="shared" si="4"/>
        <v>1996</v>
      </c>
    </row>
    <row r="20" spans="2:9" ht="13.5">
      <c r="B20" s="13" t="s">
        <v>21</v>
      </c>
      <c r="C20" s="11"/>
      <c r="D20" s="15">
        <v>20148.96</v>
      </c>
      <c r="E20" s="16">
        <v>519040.03</v>
      </c>
      <c r="F20" s="15">
        <f aca="true" t="shared" si="5" ref="F20:F28">D20+E20</f>
        <v>539188.99</v>
      </c>
      <c r="G20" s="16">
        <v>537192.99</v>
      </c>
      <c r="H20" s="16">
        <v>537192.99</v>
      </c>
      <c r="I20" s="16">
        <f>F20-G20</f>
        <v>1996</v>
      </c>
    </row>
    <row r="21" spans="2:9" ht="13.5">
      <c r="B21" s="13" t="s">
        <v>22</v>
      </c>
      <c r="C21" s="11"/>
      <c r="D21" s="15">
        <v>138950.44</v>
      </c>
      <c r="E21" s="16">
        <v>39787.55</v>
      </c>
      <c r="F21" s="15">
        <f t="shared" si="5"/>
        <v>178737.99</v>
      </c>
      <c r="G21" s="16">
        <v>178737.99</v>
      </c>
      <c r="H21" s="16">
        <v>178737.99</v>
      </c>
      <c r="I21" s="16">
        <f aca="true" t="shared" si="6" ref="I21:I83">F21-G21</f>
        <v>0</v>
      </c>
    </row>
    <row r="22" spans="2:9" ht="13.5">
      <c r="B22" s="13" t="s">
        <v>23</v>
      </c>
      <c r="C22" s="11"/>
      <c r="D22" s="15">
        <v>545.45</v>
      </c>
      <c r="E22" s="16">
        <v>6000</v>
      </c>
      <c r="F22" s="15">
        <f t="shared" si="5"/>
        <v>6545.45</v>
      </c>
      <c r="G22" s="16">
        <v>6545.45</v>
      </c>
      <c r="H22" s="16">
        <v>6545.45</v>
      </c>
      <c r="I22" s="16">
        <f t="shared" si="6"/>
        <v>0</v>
      </c>
    </row>
    <row r="23" spans="2:9" ht="13.5">
      <c r="B23" s="13" t="s">
        <v>24</v>
      </c>
      <c r="C23" s="11"/>
      <c r="D23" s="15">
        <v>22075.66</v>
      </c>
      <c r="E23" s="16">
        <v>15105.73</v>
      </c>
      <c r="F23" s="15">
        <f t="shared" si="5"/>
        <v>37181.39</v>
      </c>
      <c r="G23" s="16">
        <v>37181.39</v>
      </c>
      <c r="H23" s="16">
        <v>37181.39</v>
      </c>
      <c r="I23" s="16">
        <f t="shared" si="6"/>
        <v>0</v>
      </c>
    </row>
    <row r="24" spans="2:9" ht="13.5">
      <c r="B24" s="13" t="s">
        <v>25</v>
      </c>
      <c r="C24" s="11"/>
      <c r="D24" s="15">
        <v>2416.01</v>
      </c>
      <c r="E24" s="16">
        <v>19186.56</v>
      </c>
      <c r="F24" s="15">
        <f t="shared" si="5"/>
        <v>21602.57</v>
      </c>
      <c r="G24" s="16">
        <v>21602.57</v>
      </c>
      <c r="H24" s="16">
        <v>21602.57</v>
      </c>
      <c r="I24" s="16">
        <f t="shared" si="6"/>
        <v>0</v>
      </c>
    </row>
    <row r="25" spans="2:9" ht="13.5">
      <c r="B25" s="13" t="s">
        <v>26</v>
      </c>
      <c r="C25" s="11"/>
      <c r="D25" s="15">
        <v>0</v>
      </c>
      <c r="E25" s="16">
        <v>859.86</v>
      </c>
      <c r="F25" s="15">
        <f t="shared" si="5"/>
        <v>859.86</v>
      </c>
      <c r="G25" s="16">
        <v>859.86</v>
      </c>
      <c r="H25" s="16">
        <v>859.86</v>
      </c>
      <c r="I25" s="16">
        <f t="shared" si="6"/>
        <v>0</v>
      </c>
    </row>
    <row r="26" spans="2:9" ht="13.5">
      <c r="B26" s="13" t="s">
        <v>27</v>
      </c>
      <c r="C26" s="11"/>
      <c r="D26" s="15">
        <v>1170.53</v>
      </c>
      <c r="E26" s="16">
        <v>53925.54</v>
      </c>
      <c r="F26" s="15">
        <f t="shared" si="5"/>
        <v>55096.07</v>
      </c>
      <c r="G26" s="16">
        <v>55096.07</v>
      </c>
      <c r="H26" s="16">
        <v>55096.07</v>
      </c>
      <c r="I26" s="16">
        <f t="shared" si="6"/>
        <v>0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3473.39</v>
      </c>
      <c r="E28" s="16">
        <v>31059.34</v>
      </c>
      <c r="F28" s="15">
        <f t="shared" si="5"/>
        <v>34532.73</v>
      </c>
      <c r="G28" s="16">
        <v>34532.73</v>
      </c>
      <c r="H28" s="16">
        <v>34532.73</v>
      </c>
      <c r="I28" s="16">
        <f t="shared" si="6"/>
        <v>0</v>
      </c>
    </row>
    <row r="29" spans="2:9" ht="13.5">
      <c r="B29" s="3" t="s">
        <v>30</v>
      </c>
      <c r="C29" s="9"/>
      <c r="D29" s="15">
        <f aca="true" t="shared" si="7" ref="D29:I29">SUM(D30:D38)</f>
        <v>7457373.640000001</v>
      </c>
      <c r="E29" s="15">
        <f t="shared" si="7"/>
        <v>-441513.22000000003</v>
      </c>
      <c r="F29" s="15">
        <f t="shared" si="7"/>
        <v>7015860.42</v>
      </c>
      <c r="G29" s="15">
        <f t="shared" si="7"/>
        <v>3932995.6799999997</v>
      </c>
      <c r="H29" s="15">
        <f t="shared" si="7"/>
        <v>3758039.6799999997</v>
      </c>
      <c r="I29" s="15">
        <f t="shared" si="7"/>
        <v>3082864.74</v>
      </c>
    </row>
    <row r="30" spans="2:9" ht="13.5">
      <c r="B30" s="13" t="s">
        <v>31</v>
      </c>
      <c r="C30" s="11"/>
      <c r="D30" s="15">
        <v>412308.53</v>
      </c>
      <c r="E30" s="16">
        <v>16124.84</v>
      </c>
      <c r="F30" s="15">
        <f aca="true" t="shared" si="8" ref="F30:F38">D30+E30</f>
        <v>428433.37000000005</v>
      </c>
      <c r="G30" s="16">
        <v>428433.37</v>
      </c>
      <c r="H30" s="16">
        <v>428433.37</v>
      </c>
      <c r="I30" s="16">
        <f t="shared" si="6"/>
        <v>0</v>
      </c>
    </row>
    <row r="31" spans="2:9" ht="13.5">
      <c r="B31" s="13" t="s">
        <v>32</v>
      </c>
      <c r="C31" s="11"/>
      <c r="D31" s="15">
        <v>14323.24</v>
      </c>
      <c r="E31" s="16">
        <v>6692.52</v>
      </c>
      <c r="F31" s="15">
        <f t="shared" si="8"/>
        <v>21015.760000000002</v>
      </c>
      <c r="G31" s="16">
        <v>21015.76</v>
      </c>
      <c r="H31" s="16">
        <v>21015.76</v>
      </c>
      <c r="I31" s="16">
        <f t="shared" si="6"/>
        <v>0</v>
      </c>
    </row>
    <row r="32" spans="2:9" ht="13.5">
      <c r="B32" s="13" t="s">
        <v>33</v>
      </c>
      <c r="C32" s="11"/>
      <c r="D32" s="15">
        <v>3127745.98</v>
      </c>
      <c r="E32" s="16">
        <v>-559440.4</v>
      </c>
      <c r="F32" s="15">
        <f t="shared" si="8"/>
        <v>2568305.58</v>
      </c>
      <c r="G32" s="16">
        <v>1761173.84</v>
      </c>
      <c r="H32" s="16">
        <v>1761170.84</v>
      </c>
      <c r="I32" s="16">
        <f t="shared" si="6"/>
        <v>807131.74</v>
      </c>
    </row>
    <row r="33" spans="2:9" ht="13.5">
      <c r="B33" s="13" t="s">
        <v>34</v>
      </c>
      <c r="C33" s="11"/>
      <c r="D33" s="15">
        <v>392.71</v>
      </c>
      <c r="E33" s="16">
        <v>105660.36</v>
      </c>
      <c r="F33" s="15">
        <f t="shared" si="8"/>
        <v>106053.07</v>
      </c>
      <c r="G33" s="16">
        <v>106053.07</v>
      </c>
      <c r="H33" s="16">
        <v>106053.07</v>
      </c>
      <c r="I33" s="16">
        <f t="shared" si="6"/>
        <v>0</v>
      </c>
    </row>
    <row r="34" spans="2:9" ht="13.5">
      <c r="B34" s="13" t="s">
        <v>35</v>
      </c>
      <c r="C34" s="11"/>
      <c r="D34" s="15">
        <v>164813.06</v>
      </c>
      <c r="E34" s="16">
        <v>-103511.76</v>
      </c>
      <c r="F34" s="15">
        <f t="shared" si="8"/>
        <v>61301.3</v>
      </c>
      <c r="G34" s="16">
        <v>61301.3</v>
      </c>
      <c r="H34" s="16">
        <v>61301.3</v>
      </c>
      <c r="I34" s="16">
        <f t="shared" si="6"/>
        <v>0</v>
      </c>
    </row>
    <row r="35" spans="2:9" ht="13.5">
      <c r="B35" s="13" t="s">
        <v>36</v>
      </c>
      <c r="C35" s="11"/>
      <c r="D35" s="15">
        <v>147552</v>
      </c>
      <c r="E35" s="16">
        <v>70168.4</v>
      </c>
      <c r="F35" s="15">
        <f t="shared" si="8"/>
        <v>217720.4</v>
      </c>
      <c r="G35" s="16">
        <v>217720.4</v>
      </c>
      <c r="H35" s="16">
        <v>217720.4</v>
      </c>
      <c r="I35" s="16">
        <f t="shared" si="6"/>
        <v>0</v>
      </c>
    </row>
    <row r="36" spans="2:9" ht="13.5">
      <c r="B36" s="13" t="s">
        <v>37</v>
      </c>
      <c r="C36" s="11"/>
      <c r="D36" s="15">
        <v>69130.12</v>
      </c>
      <c r="E36" s="16">
        <v>22385.82</v>
      </c>
      <c r="F36" s="15">
        <f t="shared" si="8"/>
        <v>91515.94</v>
      </c>
      <c r="G36" s="16">
        <v>91515.94</v>
      </c>
      <c r="H36" s="16">
        <v>91515.94</v>
      </c>
      <c r="I36" s="16">
        <f t="shared" si="6"/>
        <v>0</v>
      </c>
    </row>
    <row r="37" spans="2:9" ht="13.5">
      <c r="B37" s="13" t="s">
        <v>38</v>
      </c>
      <c r="C37" s="11"/>
      <c r="D37" s="15">
        <v>555450</v>
      </c>
      <c r="E37" s="16">
        <v>0</v>
      </c>
      <c r="F37" s="15">
        <f t="shared" si="8"/>
        <v>555450</v>
      </c>
      <c r="G37" s="16">
        <v>55450</v>
      </c>
      <c r="H37" s="16">
        <v>55450</v>
      </c>
      <c r="I37" s="16">
        <f t="shared" si="6"/>
        <v>500000</v>
      </c>
    </row>
    <row r="38" spans="2:9" ht="13.5">
      <c r="B38" s="13" t="s">
        <v>39</v>
      </c>
      <c r="C38" s="11"/>
      <c r="D38" s="15">
        <v>2965658</v>
      </c>
      <c r="E38" s="16">
        <v>407</v>
      </c>
      <c r="F38" s="15">
        <f t="shared" si="8"/>
        <v>2966065</v>
      </c>
      <c r="G38" s="16">
        <v>1190332</v>
      </c>
      <c r="H38" s="16">
        <v>1015379</v>
      </c>
      <c r="I38" s="16">
        <f t="shared" si="6"/>
        <v>1775733</v>
      </c>
    </row>
    <row r="39" spans="2:9" ht="25.5" customHeight="1">
      <c r="B39" s="26" t="s">
        <v>40</v>
      </c>
      <c r="C39" s="27"/>
      <c r="D39" s="15">
        <f aca="true" t="shared" si="9" ref="D39:I39">SUM(D40:D48)</f>
        <v>2242064</v>
      </c>
      <c r="E39" s="15">
        <f t="shared" si="9"/>
        <v>-252328.52</v>
      </c>
      <c r="F39" s="15">
        <f>SUM(F40:F48)</f>
        <v>1989735.48</v>
      </c>
      <c r="G39" s="15">
        <f t="shared" si="9"/>
        <v>100000</v>
      </c>
      <c r="H39" s="15">
        <f t="shared" si="9"/>
        <v>100000</v>
      </c>
      <c r="I39" s="15">
        <f t="shared" si="9"/>
        <v>1889735.48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518720</v>
      </c>
      <c r="E43" s="16">
        <v>-20120</v>
      </c>
      <c r="F43" s="15">
        <f t="shared" si="10"/>
        <v>498600</v>
      </c>
      <c r="G43" s="16">
        <v>100000</v>
      </c>
      <c r="H43" s="16">
        <v>100000</v>
      </c>
      <c r="I43" s="16">
        <f t="shared" si="6"/>
        <v>398600</v>
      </c>
    </row>
    <row r="44" spans="2:9" ht="13.5">
      <c r="B44" s="13" t="s">
        <v>45</v>
      </c>
      <c r="C44" s="11"/>
      <c r="D44" s="15">
        <v>1723344</v>
      </c>
      <c r="E44" s="16">
        <v>-232208.52</v>
      </c>
      <c r="F44" s="15">
        <f t="shared" si="10"/>
        <v>1491135.48</v>
      </c>
      <c r="G44" s="16">
        <v>0</v>
      </c>
      <c r="H44" s="16">
        <v>0</v>
      </c>
      <c r="I44" s="16">
        <f t="shared" si="6"/>
        <v>1491135.48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26" t="s">
        <v>50</v>
      </c>
      <c r="C49" s="27"/>
      <c r="D49" s="15">
        <f aca="true" t="shared" si="11" ref="D49:I49">SUM(D50:D58)</f>
        <v>204923.12</v>
      </c>
      <c r="E49" s="15">
        <f t="shared" si="11"/>
        <v>8877.13</v>
      </c>
      <c r="F49" s="15">
        <f t="shared" si="11"/>
        <v>213800.25</v>
      </c>
      <c r="G49" s="15">
        <f t="shared" si="11"/>
        <v>8877.13</v>
      </c>
      <c r="H49" s="15">
        <f t="shared" si="11"/>
        <v>8877.13</v>
      </c>
      <c r="I49" s="15">
        <f t="shared" si="11"/>
        <v>204923.12</v>
      </c>
    </row>
    <row r="50" spans="2:9" ht="13.5">
      <c r="B50" s="13" t="s">
        <v>51</v>
      </c>
      <c r="C50" s="11"/>
      <c r="D50" s="15">
        <v>68747.12</v>
      </c>
      <c r="E50" s="16">
        <v>8877.13</v>
      </c>
      <c r="F50" s="15">
        <f t="shared" si="10"/>
        <v>77624.25</v>
      </c>
      <c r="G50" s="16">
        <v>8877.13</v>
      </c>
      <c r="H50" s="16">
        <v>8877.13</v>
      </c>
      <c r="I50" s="16">
        <f t="shared" si="6"/>
        <v>68747.12</v>
      </c>
    </row>
    <row r="51" spans="2:9" ht="13.5">
      <c r="B51" s="13" t="s">
        <v>52</v>
      </c>
      <c r="C51" s="11"/>
      <c r="D51" s="15">
        <v>136176</v>
      </c>
      <c r="E51" s="16">
        <v>0</v>
      </c>
      <c r="F51" s="15">
        <f t="shared" si="10"/>
        <v>136176</v>
      </c>
      <c r="G51" s="16">
        <v>0</v>
      </c>
      <c r="H51" s="16">
        <v>0</v>
      </c>
      <c r="I51" s="16">
        <f t="shared" si="6"/>
        <v>136176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19233879.45</v>
      </c>
      <c r="F85" s="21">
        <f t="shared" si="12"/>
        <v>19233879.45</v>
      </c>
      <c r="G85" s="21">
        <f>G86+G104+G94+G114+G124+G134+G138+G147+G151</f>
        <v>3983550.17</v>
      </c>
      <c r="H85" s="21">
        <f>H86+H104+H94+H114+H124+H134+H138+H147+H151</f>
        <v>3631686.17</v>
      </c>
      <c r="I85" s="21">
        <f t="shared" si="12"/>
        <v>15250329.279999997</v>
      </c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3.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0</v>
      </c>
      <c r="E94" s="15">
        <f>SUM(E95:E103)</f>
        <v>5936650.94</v>
      </c>
      <c r="F94" s="15">
        <f>SUM(F95:F103)</f>
        <v>5936650.94</v>
      </c>
      <c r="G94" s="15">
        <f>SUM(G95:G103)</f>
        <v>1541199.0999999999</v>
      </c>
      <c r="H94" s="15">
        <f>SUM(H95:H103)</f>
        <v>1216399.0999999999</v>
      </c>
      <c r="I94" s="16">
        <f t="shared" si="13"/>
        <v>4395451.840000001</v>
      </c>
    </row>
    <row r="95" spans="2:9" ht="13.5">
      <c r="B95" s="13" t="s">
        <v>21</v>
      </c>
      <c r="C95" s="11"/>
      <c r="D95" s="15">
        <v>0</v>
      </c>
      <c r="E95" s="16">
        <v>2015497.54</v>
      </c>
      <c r="F95" s="15">
        <f t="shared" si="14"/>
        <v>2015497.54</v>
      </c>
      <c r="G95" s="16">
        <v>872903.46</v>
      </c>
      <c r="H95" s="16">
        <v>548103.46</v>
      </c>
      <c r="I95" s="16">
        <f t="shared" si="13"/>
        <v>1142594.08</v>
      </c>
    </row>
    <row r="96" spans="2:9" ht="13.5">
      <c r="B96" s="13" t="s">
        <v>22</v>
      </c>
      <c r="C96" s="11"/>
      <c r="D96" s="15">
        <v>0</v>
      </c>
      <c r="E96" s="16">
        <v>307190.2</v>
      </c>
      <c r="F96" s="15">
        <f t="shared" si="14"/>
        <v>307190.2</v>
      </c>
      <c r="G96" s="16">
        <v>101258.43</v>
      </c>
      <c r="H96" s="16">
        <v>101258.43</v>
      </c>
      <c r="I96" s="16">
        <f t="shared" si="13"/>
        <v>205931.77000000002</v>
      </c>
    </row>
    <row r="97" spans="2:9" ht="13.5">
      <c r="B97" s="13" t="s">
        <v>23</v>
      </c>
      <c r="C97" s="11"/>
      <c r="D97" s="15">
        <v>0</v>
      </c>
      <c r="E97" s="16">
        <v>100000</v>
      </c>
      <c r="F97" s="15">
        <f t="shared" si="14"/>
        <v>100000</v>
      </c>
      <c r="G97" s="16">
        <v>32372.95</v>
      </c>
      <c r="H97" s="16">
        <v>32372.95</v>
      </c>
      <c r="I97" s="16">
        <f t="shared" si="13"/>
        <v>67627.05</v>
      </c>
    </row>
    <row r="98" spans="2:9" ht="13.5">
      <c r="B98" s="13" t="s">
        <v>24</v>
      </c>
      <c r="C98" s="11"/>
      <c r="D98" s="15">
        <v>0</v>
      </c>
      <c r="E98" s="16">
        <v>1084000</v>
      </c>
      <c r="F98" s="15">
        <f t="shared" si="14"/>
        <v>1084000</v>
      </c>
      <c r="G98" s="16">
        <v>430293.38</v>
      </c>
      <c r="H98" s="16">
        <v>430293.38</v>
      </c>
      <c r="I98" s="16">
        <f t="shared" si="13"/>
        <v>653706.62</v>
      </c>
    </row>
    <row r="99" spans="2:9" ht="13.5">
      <c r="B99" s="13" t="s">
        <v>25</v>
      </c>
      <c r="C99" s="11"/>
      <c r="D99" s="15">
        <v>0</v>
      </c>
      <c r="E99" s="16">
        <v>190000</v>
      </c>
      <c r="F99" s="15">
        <f t="shared" si="14"/>
        <v>190000</v>
      </c>
      <c r="G99" s="16">
        <v>0</v>
      </c>
      <c r="H99" s="16">
        <v>0</v>
      </c>
      <c r="I99" s="16">
        <f t="shared" si="13"/>
        <v>190000</v>
      </c>
    </row>
    <row r="100" spans="2:9" ht="13.5">
      <c r="B100" s="13" t="s">
        <v>26</v>
      </c>
      <c r="C100" s="11"/>
      <c r="D100" s="15">
        <v>0</v>
      </c>
      <c r="E100" s="16">
        <v>1407322</v>
      </c>
      <c r="F100" s="15">
        <f t="shared" si="14"/>
        <v>1407322</v>
      </c>
      <c r="G100" s="16">
        <v>1000</v>
      </c>
      <c r="H100" s="16">
        <v>1000</v>
      </c>
      <c r="I100" s="16">
        <f t="shared" si="13"/>
        <v>1406322</v>
      </c>
    </row>
    <row r="101" spans="2:9" ht="13.5">
      <c r="B101" s="13" t="s">
        <v>27</v>
      </c>
      <c r="C101" s="11"/>
      <c r="D101" s="15">
        <v>0</v>
      </c>
      <c r="E101" s="16">
        <v>30241.83</v>
      </c>
      <c r="F101" s="15">
        <f t="shared" si="14"/>
        <v>30241.83</v>
      </c>
      <c r="G101" s="16">
        <v>30241.83</v>
      </c>
      <c r="H101" s="16">
        <v>30241.83</v>
      </c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>
        <v>0</v>
      </c>
      <c r="E103" s="16">
        <v>802399.37</v>
      </c>
      <c r="F103" s="15">
        <f t="shared" si="14"/>
        <v>802399.37</v>
      </c>
      <c r="G103" s="16">
        <v>73129.05</v>
      </c>
      <c r="H103" s="16">
        <v>73129.05</v>
      </c>
      <c r="I103" s="16">
        <f t="shared" si="13"/>
        <v>729270.32</v>
      </c>
    </row>
    <row r="104" spans="2:9" ht="13.5">
      <c r="B104" s="3" t="s">
        <v>30</v>
      </c>
      <c r="C104" s="9"/>
      <c r="D104" s="15">
        <f>SUM(D105:D113)</f>
        <v>0</v>
      </c>
      <c r="E104" s="15">
        <f>SUM(E105:E113)</f>
        <v>13297228.509999998</v>
      </c>
      <c r="F104" s="15">
        <f>SUM(F105:F113)</f>
        <v>13297228.509999998</v>
      </c>
      <c r="G104" s="15">
        <f>SUM(G105:G113)</f>
        <v>2442351.0700000003</v>
      </c>
      <c r="H104" s="15">
        <f>SUM(H105:H113)</f>
        <v>2415287.0700000003</v>
      </c>
      <c r="I104" s="16">
        <f t="shared" si="13"/>
        <v>10854877.439999998</v>
      </c>
    </row>
    <row r="105" spans="2:9" ht="13.5">
      <c r="B105" s="13" t="s">
        <v>31</v>
      </c>
      <c r="C105" s="11"/>
      <c r="D105" s="15">
        <v>0</v>
      </c>
      <c r="E105" s="16">
        <v>3295598.97</v>
      </c>
      <c r="F105" s="16">
        <f>D105+E105</f>
        <v>3295598.97</v>
      </c>
      <c r="G105" s="16">
        <v>647812.54</v>
      </c>
      <c r="H105" s="16">
        <v>647812.54</v>
      </c>
      <c r="I105" s="16">
        <f t="shared" si="13"/>
        <v>2647786.43</v>
      </c>
    </row>
    <row r="106" spans="2:9" ht="13.5">
      <c r="B106" s="13" t="s">
        <v>32</v>
      </c>
      <c r="C106" s="11"/>
      <c r="D106" s="15">
        <v>0</v>
      </c>
      <c r="E106" s="16">
        <v>808920</v>
      </c>
      <c r="F106" s="16">
        <f aca="true" t="shared" si="15" ref="F106:F113">D106+E106</f>
        <v>808920</v>
      </c>
      <c r="G106" s="16">
        <v>205992.8</v>
      </c>
      <c r="H106" s="16">
        <v>205992.8</v>
      </c>
      <c r="I106" s="16">
        <f t="shared" si="13"/>
        <v>602927.2</v>
      </c>
    </row>
    <row r="107" spans="2:9" ht="13.5">
      <c r="B107" s="13" t="s">
        <v>33</v>
      </c>
      <c r="C107" s="11"/>
      <c r="D107" s="15">
        <v>0</v>
      </c>
      <c r="E107" s="16">
        <v>2245139.57</v>
      </c>
      <c r="F107" s="16">
        <f t="shared" si="15"/>
        <v>2245139.57</v>
      </c>
      <c r="G107" s="16">
        <v>434429.89</v>
      </c>
      <c r="H107" s="16">
        <v>434365.89</v>
      </c>
      <c r="I107" s="16">
        <f t="shared" si="13"/>
        <v>1810709.6799999997</v>
      </c>
    </row>
    <row r="108" spans="2:9" ht="13.5">
      <c r="B108" s="13" t="s">
        <v>34</v>
      </c>
      <c r="C108" s="11"/>
      <c r="D108" s="15">
        <v>0</v>
      </c>
      <c r="E108" s="16">
        <v>90000</v>
      </c>
      <c r="F108" s="16">
        <f t="shared" si="15"/>
        <v>90000</v>
      </c>
      <c r="G108" s="16">
        <v>0</v>
      </c>
      <c r="H108" s="16">
        <v>0</v>
      </c>
      <c r="I108" s="16">
        <f t="shared" si="13"/>
        <v>90000</v>
      </c>
    </row>
    <row r="109" spans="2:9" ht="13.5">
      <c r="B109" s="13" t="s">
        <v>35</v>
      </c>
      <c r="C109" s="11"/>
      <c r="D109" s="15">
        <v>0</v>
      </c>
      <c r="E109" s="16">
        <v>4479464</v>
      </c>
      <c r="F109" s="16">
        <f t="shared" si="15"/>
        <v>4479464</v>
      </c>
      <c r="G109" s="16">
        <v>863591.8</v>
      </c>
      <c r="H109" s="16">
        <v>836591.8</v>
      </c>
      <c r="I109" s="16">
        <f t="shared" si="13"/>
        <v>3615872.2</v>
      </c>
    </row>
    <row r="110" spans="2:9" ht="13.5">
      <c r="B110" s="13" t="s">
        <v>36</v>
      </c>
      <c r="C110" s="11"/>
      <c r="D110" s="15">
        <v>0</v>
      </c>
      <c r="E110" s="16">
        <v>194480</v>
      </c>
      <c r="F110" s="16">
        <f t="shared" si="15"/>
        <v>194480</v>
      </c>
      <c r="G110" s="16">
        <v>42712.8</v>
      </c>
      <c r="H110" s="16">
        <v>42712.8</v>
      </c>
      <c r="I110" s="16">
        <f t="shared" si="13"/>
        <v>151767.2</v>
      </c>
    </row>
    <row r="111" spans="2:9" ht="13.5">
      <c r="B111" s="13" t="s">
        <v>37</v>
      </c>
      <c r="C111" s="11"/>
      <c r="D111" s="15">
        <v>0</v>
      </c>
      <c r="E111" s="16">
        <v>2062158.45</v>
      </c>
      <c r="F111" s="16">
        <f t="shared" si="15"/>
        <v>2062158.45</v>
      </c>
      <c r="G111" s="16">
        <v>229055.74</v>
      </c>
      <c r="H111" s="16">
        <v>229055.74</v>
      </c>
      <c r="I111" s="16">
        <f t="shared" si="13"/>
        <v>1833102.71</v>
      </c>
    </row>
    <row r="112" spans="2:9" ht="13.5">
      <c r="B112" s="13" t="s">
        <v>38</v>
      </c>
      <c r="C112" s="11"/>
      <c r="D112" s="15">
        <v>0</v>
      </c>
      <c r="E112" s="16">
        <v>120955.5</v>
      </c>
      <c r="F112" s="16">
        <f t="shared" si="15"/>
        <v>120955.5</v>
      </c>
      <c r="G112" s="16">
        <v>18755.5</v>
      </c>
      <c r="H112" s="16">
        <v>18755.5</v>
      </c>
      <c r="I112" s="16">
        <f t="shared" si="13"/>
        <v>102200</v>
      </c>
    </row>
    <row r="113" spans="2:9" ht="13.5">
      <c r="B113" s="13" t="s">
        <v>39</v>
      </c>
      <c r="C113" s="11"/>
      <c r="D113" s="15">
        <v>0</v>
      </c>
      <c r="E113" s="16">
        <v>512.02</v>
      </c>
      <c r="F113" s="16">
        <f t="shared" si="15"/>
        <v>512.02</v>
      </c>
      <c r="G113" s="16">
        <v>0</v>
      </c>
      <c r="H113" s="16">
        <v>0</v>
      </c>
      <c r="I113" s="16">
        <f t="shared" si="13"/>
        <v>512.02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3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3.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166151469.2</v>
      </c>
      <c r="E160" s="14">
        <f t="shared" si="21"/>
        <v>19233879.45</v>
      </c>
      <c r="F160" s="14">
        <f t="shared" si="21"/>
        <v>185385348.64999998</v>
      </c>
      <c r="G160" s="14">
        <f t="shared" si="21"/>
        <v>74828392.7</v>
      </c>
      <c r="H160" s="14">
        <f t="shared" si="21"/>
        <v>72293071.36999999</v>
      </c>
      <c r="I160" s="14">
        <f t="shared" si="21"/>
        <v>110556955.95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TesoreriaDell</cp:lastModifiedBy>
  <cp:lastPrinted>2016-12-20T19:53:14Z</cp:lastPrinted>
  <dcterms:created xsi:type="dcterms:W3CDTF">2016-10-11T20:25:15Z</dcterms:created>
  <dcterms:modified xsi:type="dcterms:W3CDTF">2020-07-08T06:55:37Z</dcterms:modified>
  <cp:category/>
  <cp:version/>
  <cp:contentType/>
  <cp:contentStatus/>
</cp:coreProperties>
</file>