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<sst xmlns="http://schemas.openxmlformats.org/spreadsheetml/2006/main" count="162" uniqueCount="89">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</sst>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1</xdr:col>
      <xdr:colOff>552450</xdr:colOff>
      <xdr:row>5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76200</xdr:rowOff>
    </xdr:from>
    <xdr:to>
      <xdr:col>8</xdr:col>
      <xdr:colOff>885825</xdr:colOff>
      <xdr:row>5</xdr:row>
      <xdr:rowOff>95250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9534525" y="24765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162</xdr:row>
      <xdr:rowOff>47625</xdr:rowOff>
    </xdr:from>
    <xdr:to>
      <xdr:col>9</xdr:col>
      <xdr:colOff>200025</xdr:colOff>
      <xdr:row>173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42875" y="26898600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L157" sqref="L15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178924119</v>
      </c>
      <c r="E10" s="14">
        <f t="shared" si="0"/>
        <v>21023.660000000033</v>
      </c>
      <c r="F10" s="14">
        <f t="shared" si="0"/>
        <v>178945142.66</v>
      </c>
      <c r="G10" s="14">
        <f t="shared" si="0"/>
        <v>32129006.180000003</v>
      </c>
      <c r="H10" s="14">
        <f t="shared" si="0"/>
        <v>31303940.490000002</v>
      </c>
      <c r="I10" s="14">
        <f t="shared" si="0"/>
        <v>146816136.48</v>
      </c>
    </row>
    <row r="11" spans="2:9" ht="12.75">
      <c r="B11" s="3" t="s">
        <v>12</v>
      </c>
      <c r="C11" s="9"/>
      <c r="D11" s="15">
        <f aca="true" t="shared" si="1" ref="D11:I11">SUM(D12:D18)</f>
        <v>157067438</v>
      </c>
      <c r="E11" s="15">
        <f t="shared" si="1"/>
        <v>21023.659999999945</v>
      </c>
      <c r="F11" s="15">
        <f t="shared" si="1"/>
        <v>157088461.66</v>
      </c>
      <c r="G11" s="15">
        <f t="shared" si="1"/>
        <v>28381816.110000003</v>
      </c>
      <c r="H11" s="15">
        <f t="shared" si="1"/>
        <v>27826551.160000004</v>
      </c>
      <c r="I11" s="15">
        <f t="shared" si="1"/>
        <v>128706645.55</v>
      </c>
    </row>
    <row r="12" spans="2:9" ht="12.75">
      <c r="B12" s="13" t="s">
        <v>13</v>
      </c>
      <c r="C12" s="11"/>
      <c r="D12" s="15">
        <v>51061815</v>
      </c>
      <c r="E12" s="16">
        <v>-329509.08</v>
      </c>
      <c r="F12" s="16">
        <f>D12+E12</f>
        <v>50732305.92</v>
      </c>
      <c r="G12" s="16">
        <v>11676454.38</v>
      </c>
      <c r="H12" s="16">
        <v>11676454.38</v>
      </c>
      <c r="I12" s="16">
        <f>F12-G12</f>
        <v>39055851.54</v>
      </c>
    </row>
    <row r="13" spans="2:9" ht="12.75">
      <c r="B13" s="13" t="s">
        <v>14</v>
      </c>
      <c r="C13" s="11"/>
      <c r="D13" s="15">
        <v>5279969</v>
      </c>
      <c r="E13" s="16">
        <v>-10125.45</v>
      </c>
      <c r="F13" s="16">
        <f aca="true" t="shared" si="2" ref="F13:F18">D13+E13</f>
        <v>5269843.55</v>
      </c>
      <c r="G13" s="16">
        <v>0</v>
      </c>
      <c r="H13" s="16">
        <v>0</v>
      </c>
      <c r="I13" s="16">
        <f aca="true" t="shared" si="3" ref="I13:I18">F13-G13</f>
        <v>5269843.55</v>
      </c>
    </row>
    <row r="14" spans="2:9" ht="12.75">
      <c r="B14" s="13" t="s">
        <v>15</v>
      </c>
      <c r="C14" s="11"/>
      <c r="D14" s="15">
        <v>13906775</v>
      </c>
      <c r="E14" s="16">
        <v>105524.94</v>
      </c>
      <c r="F14" s="16">
        <f t="shared" si="2"/>
        <v>14012299.94</v>
      </c>
      <c r="G14" s="16">
        <v>1092212.54</v>
      </c>
      <c r="H14" s="16">
        <v>1092212.54</v>
      </c>
      <c r="I14" s="16">
        <f t="shared" si="3"/>
        <v>12920087.399999999</v>
      </c>
    </row>
    <row r="15" spans="2:9" ht="12.75">
      <c r="B15" s="13" t="s">
        <v>16</v>
      </c>
      <c r="C15" s="11"/>
      <c r="D15" s="15">
        <v>15098158</v>
      </c>
      <c r="E15" s="16">
        <v>474619.6</v>
      </c>
      <c r="F15" s="16">
        <f t="shared" si="2"/>
        <v>15572777.6</v>
      </c>
      <c r="G15" s="16">
        <v>2755082.46</v>
      </c>
      <c r="H15" s="16">
        <v>2213592.87</v>
      </c>
      <c r="I15" s="16">
        <f t="shared" si="3"/>
        <v>12817695.14</v>
      </c>
    </row>
    <row r="16" spans="2:9" ht="12.75">
      <c r="B16" s="13" t="s">
        <v>17</v>
      </c>
      <c r="C16" s="11"/>
      <c r="D16" s="15">
        <v>70059159</v>
      </c>
      <c r="E16" s="16">
        <v>-219486.35</v>
      </c>
      <c r="F16" s="16">
        <f t="shared" si="2"/>
        <v>69839672.65</v>
      </c>
      <c r="G16" s="16">
        <v>12858066.73</v>
      </c>
      <c r="H16" s="16">
        <v>12844291.37</v>
      </c>
      <c r="I16" s="16">
        <f t="shared" si="3"/>
        <v>56981605.92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1661562</v>
      </c>
      <c r="E18" s="16">
        <v>0</v>
      </c>
      <c r="F18" s="16">
        <f t="shared" si="2"/>
        <v>1661562</v>
      </c>
      <c r="G18" s="16">
        <v>0</v>
      </c>
      <c r="H18" s="16">
        <v>0</v>
      </c>
      <c r="I18" s="16">
        <f t="shared" si="3"/>
        <v>1661562</v>
      </c>
    </row>
    <row r="19" spans="2:9" ht="12.75">
      <c r="B19" s="3" t="s">
        <v>20</v>
      </c>
      <c r="C19" s="9"/>
      <c r="D19" s="15">
        <f aca="true" t="shared" si="4" ref="D19:I19">SUM(D20:D28)</f>
        <v>4479669</v>
      </c>
      <c r="E19" s="15">
        <f t="shared" si="4"/>
        <v>-358982.31</v>
      </c>
      <c r="F19" s="15">
        <f t="shared" si="4"/>
        <v>4120686.6899999995</v>
      </c>
      <c r="G19" s="15">
        <f t="shared" si="4"/>
        <v>811438.94</v>
      </c>
      <c r="H19" s="15">
        <f t="shared" si="4"/>
        <v>774765.38</v>
      </c>
      <c r="I19" s="15">
        <f t="shared" si="4"/>
        <v>3309247.75</v>
      </c>
    </row>
    <row r="20" spans="2:9" ht="12.75">
      <c r="B20" s="13" t="s">
        <v>21</v>
      </c>
      <c r="C20" s="11"/>
      <c r="D20" s="15">
        <v>879990</v>
      </c>
      <c r="E20" s="16">
        <v>-224043.18</v>
      </c>
      <c r="F20" s="15">
        <f aca="true" t="shared" si="5" ref="F20:F28">D20+E20</f>
        <v>655946.8200000001</v>
      </c>
      <c r="G20" s="16">
        <v>101620.02</v>
      </c>
      <c r="H20" s="16">
        <v>100315.02</v>
      </c>
      <c r="I20" s="16">
        <f>F20-G20</f>
        <v>554326.8</v>
      </c>
    </row>
    <row r="21" spans="2:9" ht="12.75">
      <c r="B21" s="13" t="s">
        <v>22</v>
      </c>
      <c r="C21" s="11"/>
      <c r="D21" s="15">
        <v>244289</v>
      </c>
      <c r="E21" s="16">
        <v>138885.95</v>
      </c>
      <c r="F21" s="15">
        <f t="shared" si="5"/>
        <v>383174.95</v>
      </c>
      <c r="G21" s="16">
        <v>270319.75</v>
      </c>
      <c r="H21" s="16">
        <v>255239.75</v>
      </c>
      <c r="I21" s="16">
        <f aca="true" t="shared" si="6" ref="I21:I83">F21-G21</f>
        <v>112855.20000000001</v>
      </c>
    </row>
    <row r="22" spans="2:9" ht="12.75">
      <c r="B22" s="13" t="s">
        <v>23</v>
      </c>
      <c r="C22" s="11"/>
      <c r="D22" s="15">
        <v>603307</v>
      </c>
      <c r="E22" s="16">
        <v>417.61</v>
      </c>
      <c r="F22" s="15">
        <f t="shared" si="5"/>
        <v>603724.61</v>
      </c>
      <c r="G22" s="16">
        <v>493.61</v>
      </c>
      <c r="H22" s="16">
        <v>493.61</v>
      </c>
      <c r="I22" s="16">
        <f t="shared" si="6"/>
        <v>603231</v>
      </c>
    </row>
    <row r="23" spans="2:9" ht="12.75">
      <c r="B23" s="13" t="s">
        <v>24</v>
      </c>
      <c r="C23" s="11"/>
      <c r="D23" s="15">
        <v>1335671</v>
      </c>
      <c r="E23" s="16">
        <v>-114841.16</v>
      </c>
      <c r="F23" s="15">
        <f t="shared" si="5"/>
        <v>1220829.84</v>
      </c>
      <c r="G23" s="16">
        <v>163538.55</v>
      </c>
      <c r="H23" s="16">
        <v>160210.52</v>
      </c>
      <c r="I23" s="16">
        <f t="shared" si="6"/>
        <v>1057291.29</v>
      </c>
    </row>
    <row r="24" spans="2:9" ht="12.75">
      <c r="B24" s="13" t="s">
        <v>25</v>
      </c>
      <c r="C24" s="11"/>
      <c r="D24" s="15">
        <v>217932</v>
      </c>
      <c r="E24" s="16">
        <v>-25821.1</v>
      </c>
      <c r="F24" s="15">
        <f t="shared" si="5"/>
        <v>192110.9</v>
      </c>
      <c r="G24" s="16">
        <v>46701.41</v>
      </c>
      <c r="H24" s="16">
        <v>44932.17</v>
      </c>
      <c r="I24" s="16">
        <f t="shared" si="6"/>
        <v>145409.49</v>
      </c>
    </row>
    <row r="25" spans="2:9" ht="12.75">
      <c r="B25" s="13" t="s">
        <v>26</v>
      </c>
      <c r="C25" s="11"/>
      <c r="D25" s="15">
        <v>300070</v>
      </c>
      <c r="E25" s="16">
        <v>-160651.22</v>
      </c>
      <c r="F25" s="15">
        <f t="shared" si="5"/>
        <v>139418.78</v>
      </c>
      <c r="G25" s="16">
        <v>549</v>
      </c>
      <c r="H25" s="16">
        <v>549</v>
      </c>
      <c r="I25" s="16">
        <f t="shared" si="6"/>
        <v>138869.78</v>
      </c>
    </row>
    <row r="26" spans="2:9" ht="12.75">
      <c r="B26" s="13" t="s">
        <v>27</v>
      </c>
      <c r="C26" s="11"/>
      <c r="D26" s="15">
        <v>223004</v>
      </c>
      <c r="E26" s="16">
        <v>54306.17</v>
      </c>
      <c r="F26" s="15">
        <f t="shared" si="5"/>
        <v>277310.17</v>
      </c>
      <c r="G26" s="16">
        <v>148666.49</v>
      </c>
      <c r="H26" s="16">
        <v>133475.2</v>
      </c>
      <c r="I26" s="16">
        <f t="shared" si="6"/>
        <v>128643.68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675406</v>
      </c>
      <c r="E28" s="16">
        <v>-27235.38</v>
      </c>
      <c r="F28" s="15">
        <f t="shared" si="5"/>
        <v>648170.62</v>
      </c>
      <c r="G28" s="16">
        <v>79550.11</v>
      </c>
      <c r="H28" s="16">
        <v>79550.11</v>
      </c>
      <c r="I28" s="16">
        <f t="shared" si="6"/>
        <v>568620.51</v>
      </c>
    </row>
    <row r="29" spans="2:9" ht="12.75">
      <c r="B29" s="3" t="s">
        <v>30</v>
      </c>
      <c r="C29" s="9"/>
      <c r="D29" s="15">
        <f aca="true" t="shared" si="7" ref="D29:I29">SUM(D30:D38)</f>
        <v>15776356</v>
      </c>
      <c r="E29" s="15">
        <f t="shared" si="7"/>
        <v>330659.31000000006</v>
      </c>
      <c r="F29" s="15">
        <f t="shared" si="7"/>
        <v>16107015.309999999</v>
      </c>
      <c r="G29" s="15">
        <f t="shared" si="7"/>
        <v>2825729.13</v>
      </c>
      <c r="H29" s="15">
        <f t="shared" si="7"/>
        <v>2592601.9499999997</v>
      </c>
      <c r="I29" s="15">
        <f t="shared" si="7"/>
        <v>13281286.18</v>
      </c>
    </row>
    <row r="30" spans="2:9" ht="12.75">
      <c r="B30" s="13" t="s">
        <v>31</v>
      </c>
      <c r="C30" s="11"/>
      <c r="D30" s="15">
        <v>2737861</v>
      </c>
      <c r="E30" s="16">
        <v>7878.8</v>
      </c>
      <c r="F30" s="15">
        <f aca="true" t="shared" si="8" ref="F30:F38">D30+E30</f>
        <v>2745739.8</v>
      </c>
      <c r="G30" s="16">
        <v>521234.83</v>
      </c>
      <c r="H30" s="16">
        <v>521234.83</v>
      </c>
      <c r="I30" s="16">
        <f t="shared" si="6"/>
        <v>2224504.9699999997</v>
      </c>
    </row>
    <row r="31" spans="2:9" ht="12.75">
      <c r="B31" s="13" t="s">
        <v>32</v>
      </c>
      <c r="C31" s="11"/>
      <c r="D31" s="15">
        <v>586002</v>
      </c>
      <c r="E31" s="16">
        <v>-5698.28</v>
      </c>
      <c r="F31" s="15">
        <f t="shared" si="8"/>
        <v>580303.72</v>
      </c>
      <c r="G31" s="16">
        <v>84131.9</v>
      </c>
      <c r="H31" s="16">
        <v>64991.44</v>
      </c>
      <c r="I31" s="16">
        <f t="shared" si="6"/>
        <v>496171.81999999995</v>
      </c>
    </row>
    <row r="32" spans="2:9" ht="12.75">
      <c r="B32" s="13" t="s">
        <v>33</v>
      </c>
      <c r="C32" s="11"/>
      <c r="D32" s="15">
        <v>3535939</v>
      </c>
      <c r="E32" s="16">
        <v>275139.71</v>
      </c>
      <c r="F32" s="15">
        <f t="shared" si="8"/>
        <v>3811078.71</v>
      </c>
      <c r="G32" s="16">
        <v>1029856.1</v>
      </c>
      <c r="H32" s="16">
        <v>988514.38</v>
      </c>
      <c r="I32" s="16">
        <f t="shared" si="6"/>
        <v>2781222.61</v>
      </c>
    </row>
    <row r="33" spans="2:9" ht="12.75">
      <c r="B33" s="13" t="s">
        <v>34</v>
      </c>
      <c r="C33" s="11"/>
      <c r="D33" s="15">
        <v>244424</v>
      </c>
      <c r="E33" s="16">
        <v>562.6</v>
      </c>
      <c r="F33" s="15">
        <f t="shared" si="8"/>
        <v>244986.6</v>
      </c>
      <c r="G33" s="16">
        <v>100362.88</v>
      </c>
      <c r="H33" s="16">
        <v>100362.88</v>
      </c>
      <c r="I33" s="16">
        <f t="shared" si="6"/>
        <v>144623.72</v>
      </c>
    </row>
    <row r="34" spans="2:9" ht="12.75">
      <c r="B34" s="13" t="s">
        <v>35</v>
      </c>
      <c r="C34" s="11"/>
      <c r="D34" s="15">
        <v>2472403</v>
      </c>
      <c r="E34" s="16">
        <v>-78352.36</v>
      </c>
      <c r="F34" s="15">
        <f t="shared" si="8"/>
        <v>2394050.64</v>
      </c>
      <c r="G34" s="16">
        <v>267342.25</v>
      </c>
      <c r="H34" s="16">
        <v>267342.25</v>
      </c>
      <c r="I34" s="16">
        <f t="shared" si="6"/>
        <v>2126708.39</v>
      </c>
    </row>
    <row r="35" spans="2:9" ht="12.75">
      <c r="B35" s="13" t="s">
        <v>36</v>
      </c>
      <c r="C35" s="11"/>
      <c r="D35" s="15">
        <v>96873</v>
      </c>
      <c r="E35" s="16">
        <v>69720</v>
      </c>
      <c r="F35" s="15">
        <f t="shared" si="8"/>
        <v>166593</v>
      </c>
      <c r="G35" s="16">
        <v>73961.6</v>
      </c>
      <c r="H35" s="16">
        <v>73961.6</v>
      </c>
      <c r="I35" s="16">
        <f t="shared" si="6"/>
        <v>92631.4</v>
      </c>
    </row>
    <row r="36" spans="2:9" ht="12.75">
      <c r="B36" s="13" t="s">
        <v>37</v>
      </c>
      <c r="C36" s="11"/>
      <c r="D36" s="15">
        <v>419497</v>
      </c>
      <c r="E36" s="16">
        <v>146518.08</v>
      </c>
      <c r="F36" s="15">
        <f t="shared" si="8"/>
        <v>566015.08</v>
      </c>
      <c r="G36" s="16">
        <v>237503.81</v>
      </c>
      <c r="H36" s="16">
        <v>237503.81</v>
      </c>
      <c r="I36" s="16">
        <f t="shared" si="6"/>
        <v>328511.26999999996</v>
      </c>
    </row>
    <row r="37" spans="2:9" ht="12.75">
      <c r="B37" s="13" t="s">
        <v>38</v>
      </c>
      <c r="C37" s="11"/>
      <c r="D37" s="15">
        <v>159750</v>
      </c>
      <c r="E37" s="16">
        <v>2847.88</v>
      </c>
      <c r="F37" s="15">
        <f t="shared" si="8"/>
        <v>162597.88</v>
      </c>
      <c r="G37" s="16">
        <v>3742.88</v>
      </c>
      <c r="H37" s="16">
        <v>3742.88</v>
      </c>
      <c r="I37" s="16">
        <f t="shared" si="6"/>
        <v>158855</v>
      </c>
    </row>
    <row r="38" spans="2:9" ht="12.75">
      <c r="B38" s="13" t="s">
        <v>39</v>
      </c>
      <c r="C38" s="11"/>
      <c r="D38" s="15">
        <v>5523607</v>
      </c>
      <c r="E38" s="16">
        <v>-87957.12</v>
      </c>
      <c r="F38" s="15">
        <f t="shared" si="8"/>
        <v>5435649.88</v>
      </c>
      <c r="G38" s="16">
        <v>507592.88</v>
      </c>
      <c r="H38" s="16">
        <v>334947.88</v>
      </c>
      <c r="I38" s="16">
        <f t="shared" si="6"/>
        <v>4928057</v>
      </c>
    </row>
    <row r="39" spans="2:9" ht="25.5" customHeight="1">
      <c r="B39" s="26" t="s">
        <v>40</v>
      </c>
      <c r="C39" s="27"/>
      <c r="D39" s="15">
        <f aca="true" t="shared" si="9" ref="D39:I39">SUM(D40:D48)</f>
        <v>837386</v>
      </c>
      <c r="E39" s="15">
        <f t="shared" si="9"/>
        <v>28323</v>
      </c>
      <c r="F39" s="15">
        <f>SUM(F40:F48)</f>
        <v>865709</v>
      </c>
      <c r="G39" s="15">
        <f t="shared" si="9"/>
        <v>110022</v>
      </c>
      <c r="H39" s="15">
        <f t="shared" si="9"/>
        <v>110022</v>
      </c>
      <c r="I39" s="15">
        <f t="shared" si="9"/>
        <v>755687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837386</v>
      </c>
      <c r="E43" s="16">
        <v>28323</v>
      </c>
      <c r="F43" s="15">
        <f t="shared" si="10"/>
        <v>865709</v>
      </c>
      <c r="G43" s="16">
        <v>110022</v>
      </c>
      <c r="H43" s="16">
        <v>110022</v>
      </c>
      <c r="I43" s="16">
        <f t="shared" si="6"/>
        <v>755687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763270</v>
      </c>
      <c r="E49" s="15">
        <f t="shared" si="11"/>
        <v>0</v>
      </c>
      <c r="F49" s="15">
        <f t="shared" si="11"/>
        <v>763270</v>
      </c>
      <c r="G49" s="15">
        <f t="shared" si="11"/>
        <v>0</v>
      </c>
      <c r="H49" s="15">
        <f t="shared" si="11"/>
        <v>0</v>
      </c>
      <c r="I49" s="15">
        <f t="shared" si="11"/>
        <v>763270</v>
      </c>
    </row>
    <row r="50" spans="2:9" ht="12.75">
      <c r="B50" s="13" t="s">
        <v>51</v>
      </c>
      <c r="C50" s="11"/>
      <c r="D50" s="15">
        <v>387691</v>
      </c>
      <c r="E50" s="16">
        <v>0</v>
      </c>
      <c r="F50" s="15">
        <f t="shared" si="10"/>
        <v>387691</v>
      </c>
      <c r="G50" s="16">
        <v>0</v>
      </c>
      <c r="H50" s="16">
        <v>0</v>
      </c>
      <c r="I50" s="16">
        <f t="shared" si="6"/>
        <v>387691</v>
      </c>
    </row>
    <row r="51" spans="2:9" ht="12.75">
      <c r="B51" s="13" t="s">
        <v>52</v>
      </c>
      <c r="C51" s="11"/>
      <c r="D51" s="15">
        <v>94167</v>
      </c>
      <c r="E51" s="16">
        <v>0</v>
      </c>
      <c r="F51" s="15">
        <f t="shared" si="10"/>
        <v>94167</v>
      </c>
      <c r="G51" s="16">
        <v>0</v>
      </c>
      <c r="H51" s="16">
        <v>0</v>
      </c>
      <c r="I51" s="16">
        <f t="shared" si="6"/>
        <v>94167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21000</v>
      </c>
      <c r="E53" s="16">
        <v>0</v>
      </c>
      <c r="F53" s="15">
        <f t="shared" si="10"/>
        <v>21000</v>
      </c>
      <c r="G53" s="16">
        <v>0</v>
      </c>
      <c r="H53" s="16">
        <v>0</v>
      </c>
      <c r="I53" s="16">
        <f t="shared" si="6"/>
        <v>21000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260412</v>
      </c>
      <c r="E55" s="16">
        <v>0</v>
      </c>
      <c r="F55" s="15">
        <f t="shared" si="10"/>
        <v>260412</v>
      </c>
      <c r="G55" s="16">
        <v>0</v>
      </c>
      <c r="H55" s="16">
        <v>0</v>
      </c>
      <c r="I55" s="16">
        <f t="shared" si="6"/>
        <v>260412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2226056.42</v>
      </c>
      <c r="F85" s="21">
        <f t="shared" si="12"/>
        <v>2226056.42</v>
      </c>
      <c r="G85" s="21">
        <f>G86+G104+G94+G114+G124+G134+G138+G147+G151</f>
        <v>278727.14</v>
      </c>
      <c r="H85" s="21">
        <f>H86+H104+H94+H114+H124+H134+H138+H147+H151</f>
        <v>278727.14</v>
      </c>
      <c r="I85" s="21">
        <f t="shared" si="12"/>
        <v>1947329.2800000003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1428766.62</v>
      </c>
      <c r="F94" s="15">
        <f>SUM(F95:F103)</f>
        <v>1428766.62</v>
      </c>
      <c r="G94" s="15">
        <f>SUM(G95:G103)</f>
        <v>153957.13</v>
      </c>
      <c r="H94" s="15">
        <f>SUM(H95:H103)</f>
        <v>153957.13</v>
      </c>
      <c r="I94" s="16">
        <f t="shared" si="13"/>
        <v>1274809.4900000002</v>
      </c>
    </row>
    <row r="95" spans="2:9" ht="12.75">
      <c r="B95" s="13" t="s">
        <v>21</v>
      </c>
      <c r="C95" s="11"/>
      <c r="D95" s="15">
        <v>0</v>
      </c>
      <c r="E95" s="16">
        <v>350130.72</v>
      </c>
      <c r="F95" s="15">
        <f t="shared" si="14"/>
        <v>350130.72</v>
      </c>
      <c r="G95" s="16">
        <v>30014.75</v>
      </c>
      <c r="H95" s="16">
        <v>30014.75</v>
      </c>
      <c r="I95" s="16">
        <f t="shared" si="13"/>
        <v>320115.97</v>
      </c>
    </row>
    <row r="96" spans="2:9" ht="12.75">
      <c r="B96" s="13" t="s">
        <v>22</v>
      </c>
      <c r="C96" s="11"/>
      <c r="D96" s="15">
        <v>0</v>
      </c>
      <c r="E96" s="16">
        <v>312635.9</v>
      </c>
      <c r="F96" s="15">
        <f t="shared" si="14"/>
        <v>312635.9</v>
      </c>
      <c r="G96" s="16">
        <v>75744.4</v>
      </c>
      <c r="H96" s="16">
        <v>75744.4</v>
      </c>
      <c r="I96" s="16">
        <f t="shared" si="13"/>
        <v>236891.50000000003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50000</v>
      </c>
      <c r="F98" s="15">
        <f t="shared" si="14"/>
        <v>50000</v>
      </c>
      <c r="G98" s="16">
        <v>0</v>
      </c>
      <c r="H98" s="16">
        <v>0</v>
      </c>
      <c r="I98" s="16">
        <f t="shared" si="13"/>
        <v>50000</v>
      </c>
    </row>
    <row r="99" spans="2:9" ht="12.75">
      <c r="B99" s="13" t="s">
        <v>25</v>
      </c>
      <c r="C99" s="11"/>
      <c r="D99" s="15">
        <v>0</v>
      </c>
      <c r="E99" s="16">
        <v>270000</v>
      </c>
      <c r="F99" s="15">
        <f t="shared" si="14"/>
        <v>270000</v>
      </c>
      <c r="G99" s="16">
        <v>0</v>
      </c>
      <c r="H99" s="16">
        <v>0</v>
      </c>
      <c r="I99" s="16">
        <f t="shared" si="13"/>
        <v>270000</v>
      </c>
    </row>
    <row r="100" spans="2:9" ht="12.75">
      <c r="B100" s="13" t="s">
        <v>26</v>
      </c>
      <c r="C100" s="11"/>
      <c r="D100" s="15">
        <v>0</v>
      </c>
      <c r="E100" s="16">
        <v>52100</v>
      </c>
      <c r="F100" s="15">
        <f t="shared" si="14"/>
        <v>52100</v>
      </c>
      <c r="G100" s="16">
        <v>5000</v>
      </c>
      <c r="H100" s="16">
        <v>5000</v>
      </c>
      <c r="I100" s="16">
        <f t="shared" si="13"/>
        <v>47100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393900</v>
      </c>
      <c r="F103" s="15">
        <f t="shared" si="14"/>
        <v>393900</v>
      </c>
      <c r="G103" s="16">
        <v>43197.98</v>
      </c>
      <c r="H103" s="16">
        <v>43197.98</v>
      </c>
      <c r="I103" s="16">
        <f t="shared" si="13"/>
        <v>350702.02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797289.8</v>
      </c>
      <c r="F104" s="15">
        <f>SUM(F105:F113)</f>
        <v>797289.8</v>
      </c>
      <c r="G104" s="15">
        <f>SUM(G105:G113)</f>
        <v>124770.01000000001</v>
      </c>
      <c r="H104" s="15">
        <f>SUM(H105:H113)</f>
        <v>124770.01000000001</v>
      </c>
      <c r="I104" s="16">
        <f t="shared" si="13"/>
        <v>672519.79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0</v>
      </c>
      <c r="E106" s="16">
        <v>63000.01</v>
      </c>
      <c r="F106" s="16">
        <f aca="true" t="shared" si="15" ref="F106:F113">D106+E106</f>
        <v>63000.01</v>
      </c>
      <c r="G106" s="16">
        <v>63000.01</v>
      </c>
      <c r="H106" s="16">
        <v>63000.01</v>
      </c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325050.8</v>
      </c>
      <c r="F107" s="16">
        <f t="shared" si="15"/>
        <v>325050.8</v>
      </c>
      <c r="G107" s="16">
        <v>14999.99</v>
      </c>
      <c r="H107" s="16">
        <v>14999.99</v>
      </c>
      <c r="I107" s="16">
        <f t="shared" si="13"/>
        <v>310050.81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10000</v>
      </c>
      <c r="F110" s="16">
        <f t="shared" si="15"/>
        <v>10000</v>
      </c>
      <c r="G110" s="16">
        <v>10000</v>
      </c>
      <c r="H110" s="16">
        <v>10000</v>
      </c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284438.98</v>
      </c>
      <c r="F111" s="16">
        <f t="shared" si="15"/>
        <v>284438.98</v>
      </c>
      <c r="G111" s="16">
        <v>36620.01</v>
      </c>
      <c r="H111" s="16">
        <v>36620.01</v>
      </c>
      <c r="I111" s="16">
        <f t="shared" si="13"/>
        <v>247818.96999999997</v>
      </c>
    </row>
    <row r="112" spans="2:9" ht="12.75">
      <c r="B112" s="13" t="s">
        <v>38</v>
      </c>
      <c r="C112" s="11"/>
      <c r="D112" s="15">
        <v>0</v>
      </c>
      <c r="E112" s="16">
        <v>109500</v>
      </c>
      <c r="F112" s="16">
        <f t="shared" si="15"/>
        <v>109500</v>
      </c>
      <c r="G112" s="16">
        <v>0</v>
      </c>
      <c r="H112" s="16">
        <v>0</v>
      </c>
      <c r="I112" s="16">
        <f t="shared" si="13"/>
        <v>109500</v>
      </c>
    </row>
    <row r="113" spans="2:9" ht="12.75">
      <c r="B113" s="13" t="s">
        <v>39</v>
      </c>
      <c r="C113" s="11"/>
      <c r="D113" s="15">
        <v>0</v>
      </c>
      <c r="E113" s="16">
        <v>5300.01</v>
      </c>
      <c r="F113" s="16">
        <f t="shared" si="15"/>
        <v>5300.01</v>
      </c>
      <c r="G113" s="16">
        <v>150</v>
      </c>
      <c r="H113" s="16">
        <v>150</v>
      </c>
      <c r="I113" s="16">
        <f t="shared" si="13"/>
        <v>5150.01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178924119</v>
      </c>
      <c r="E160" s="14">
        <f t="shared" si="21"/>
        <v>2247080.08</v>
      </c>
      <c r="F160" s="14">
        <f t="shared" si="21"/>
        <v>181171199.07999998</v>
      </c>
      <c r="G160" s="14">
        <f t="shared" si="21"/>
        <v>32407733.320000004</v>
      </c>
      <c r="H160" s="14">
        <f t="shared" si="21"/>
        <v>31582667.630000003</v>
      </c>
      <c r="I160" s="14">
        <f t="shared" si="21"/>
        <v>148763465.76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2016-12-20T19:53:14Z</cp:lastPrinted>
  <dcterms:created xsi:type="dcterms:W3CDTF">2016-10-11T20:25:15Z</dcterms:created>
  <dcterms:modified xsi:type="dcterms:W3CDTF">2019-04-11T19:47:25Z</dcterms:modified>
  <cp:category/>
  <cp:version/>
  <cp:contentType/>
  <cp:contentStatus/>
</cp:coreProperties>
</file>