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<sst xmlns="http://schemas.openxmlformats.org/spreadsheetml/2006/main" count="127" uniqueCount="124">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</sst>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26689480.47</v>
      </c>
      <c r="D9" s="9">
        <f>SUM(D10:D16)</f>
        <v>10715525.24</v>
      </c>
      <c r="E9" s="11" t="s">
        <v>8</v>
      </c>
      <c r="F9" s="9">
        <f>SUM(F10:F18)</f>
        <v>2746556.4299999997</v>
      </c>
      <c r="G9" s="9">
        <f>SUM(G10:G18)</f>
        <v>7447724.739999999</v>
      </c>
    </row>
    <row r="10" spans="2:7" ht="12.75">
      <c r="B10" s="12" t="s">
        <v>9</v>
      </c>
      <c r="C10" s="9">
        <v>136462</v>
      </c>
      <c r="D10" s="9">
        <v>10000</v>
      </c>
      <c r="E10" s="13" t="s">
        <v>10</v>
      </c>
      <c r="F10" s="9">
        <v>480</v>
      </c>
      <c r="G10" s="9">
        <v>1900981.59</v>
      </c>
    </row>
    <row r="11" spans="2:7" ht="12.75">
      <c r="B11" s="12" t="s">
        <v>11</v>
      </c>
      <c r="C11" s="9">
        <v>26553018.47</v>
      </c>
      <c r="D11" s="9">
        <v>10705525.24</v>
      </c>
      <c r="E11" s="13" t="s">
        <v>12</v>
      </c>
      <c r="F11" s="9">
        <v>106557.08</v>
      </c>
      <c r="G11" s="9">
        <v>6010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2639515.76</v>
      </c>
      <c r="G16" s="9">
        <v>5540110.8</v>
      </c>
    </row>
    <row r="17" spans="2:7" ht="12.75">
      <c r="B17" s="10" t="s">
        <v>23</v>
      </c>
      <c r="C17" s="9">
        <f>SUM(C18:C24)</f>
        <v>183593.72999999998</v>
      </c>
      <c r="D17" s="9">
        <f>SUM(D18:D24)</f>
        <v>392403.08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3.59</v>
      </c>
      <c r="G18" s="9">
        <v>622.35</v>
      </c>
    </row>
    <row r="19" spans="2:7" ht="12.75">
      <c r="B19" s="12" t="s">
        <v>27</v>
      </c>
      <c r="C19" s="9">
        <v>0.06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139713.78</v>
      </c>
      <c r="D20" s="9">
        <v>373200.25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10001.05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13879.89</v>
      </c>
      <c r="D24" s="9">
        <v>9201.78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93814.59</v>
      </c>
      <c r="D25" s="9">
        <f>SUM(D26:D30)</f>
        <v>43679.6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93814.59</v>
      </c>
      <c r="D26" s="9">
        <v>43679.6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716255.66</v>
      </c>
      <c r="D31" s="9">
        <f>SUM(D32:D36)</f>
        <v>716255.66</v>
      </c>
      <c r="E31" s="11" t="s">
        <v>52</v>
      </c>
      <c r="F31" s="9">
        <f>SUM(F32:F37)</f>
        <v>1060</v>
      </c>
      <c r="G31" s="9">
        <f>SUM(G32:G37)</f>
        <v>1060</v>
      </c>
    </row>
    <row r="32" spans="2:7" ht="12.75">
      <c r="B32" s="12" t="s">
        <v>53</v>
      </c>
      <c r="C32" s="9">
        <v>716255.66</v>
      </c>
      <c r="D32" s="9">
        <v>716255.66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1060</v>
      </c>
      <c r="G36" s="9">
        <v>1060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75625</v>
      </c>
      <c r="D41" s="9">
        <f>SUM(D42:D45)</f>
        <v>75625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75625</v>
      </c>
      <c r="D42" s="9">
        <v>75625</v>
      </c>
      <c r="E42" s="11" t="s">
        <v>74</v>
      </c>
      <c r="F42" s="9">
        <f>SUM(F43:F45)</f>
        <v>490065.11</v>
      </c>
      <c r="G42" s="9">
        <f>SUM(G43:G45)</f>
        <v>167589.13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490065.11</v>
      </c>
      <c r="G43" s="9">
        <v>167589.13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27758769.45</v>
      </c>
      <c r="D47" s="9">
        <f>D9+D17+D25+D31+D37+D38+D41</f>
        <v>11943488.58</v>
      </c>
      <c r="E47" s="8" t="s">
        <v>82</v>
      </c>
      <c r="F47" s="9">
        <f>F9+F19+F23+F26+F27+F31+F38+F42</f>
        <v>3237681.5399999996</v>
      </c>
      <c r="G47" s="9">
        <f>G9+G19+G23+G26+G27+G31+G38+G42</f>
        <v>7616373.869999999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12331.15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22714939.53</v>
      </c>
      <c r="D53" s="9">
        <v>22629379.44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-19658326.31</v>
      </c>
      <c r="D55" s="9">
        <v>-18701703.69</v>
      </c>
      <c r="E55" s="11" t="s">
        <v>96</v>
      </c>
      <c r="F55" s="9">
        <v>39406787.41</v>
      </c>
      <c r="G55" s="9">
        <v>38202652.83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39406787.41</v>
      </c>
      <c r="G57" s="9">
        <f>SUM(G50:G55)</f>
        <v>38202652.83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42644468.949999996</v>
      </c>
      <c r="G59" s="9">
        <f>G47+G57</f>
        <v>45819026.699999996</v>
      </c>
    </row>
    <row r="60" spans="2:7" ht="25.5">
      <c r="B60" s="6" t="s">
        <v>102</v>
      </c>
      <c r="C60" s="9">
        <f>SUM(C50:C58)</f>
        <v>3092898.2000000025</v>
      </c>
      <c r="D60" s="9">
        <f>SUM(D50:D58)</f>
        <v>3976291.8799999985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30851667.650000002</v>
      </c>
      <c r="D62" s="9">
        <f>D47+D60</f>
        <v>15919780.459999999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-40468428.1</v>
      </c>
      <c r="G68" s="9">
        <f>SUM(G69:G73)</f>
        <v>-58574873.04</v>
      </c>
    </row>
    <row r="69" spans="2:7" ht="12.75">
      <c r="B69" s="10"/>
      <c r="C69" s="9"/>
      <c r="D69" s="9"/>
      <c r="E69" s="11" t="s">
        <v>110</v>
      </c>
      <c r="F69" s="9">
        <v>19121185.72</v>
      </c>
      <c r="G69" s="9">
        <v>-6800651.57</v>
      </c>
    </row>
    <row r="70" spans="2:7" ht="12.75">
      <c r="B70" s="10"/>
      <c r="C70" s="9"/>
      <c r="D70" s="9"/>
      <c r="E70" s="11" t="s">
        <v>111</v>
      </c>
      <c r="F70" s="9">
        <v>-50107413.08</v>
      </c>
      <c r="G70" s="9">
        <v>-43306761.51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-9482200.74</v>
      </c>
      <c r="G73" s="9">
        <v>-8467459.96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-11792801.3</v>
      </c>
      <c r="G79" s="9">
        <f>G63+G68+G75</f>
        <v>-29899246.24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30851667.649999995</v>
      </c>
      <c r="G81" s="9">
        <f>G59+G79</f>
        <v>15919780.459999997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2020-10-13T21:30:49Z</dcterms:modified>
  <cp:category/>
  <cp:version/>
  <cp:contentType/>
  <cp:contentStatus/>
</cp:coreProperties>
</file>