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.admon\Desktop\AIDA\"/>
    </mc:Choice>
  </mc:AlternateContent>
  <bookViews>
    <workbookView xWindow="0" yWindow="0" windowWidth="28800" windowHeight="12435" firstSheet="4" activeTab="7"/>
  </bookViews>
  <sheets>
    <sheet name=" REL. DE ORDENES 2019 " sheetId="7" r:id="rId1"/>
    <sheet name="Hoja4" sheetId="14" r:id="rId2"/>
    <sheet name="Hoja1" sheetId="12" r:id="rId3"/>
    <sheet name="RELACION DE CONTRATOS (2)" sheetId="9" r:id="rId4"/>
    <sheet name="RELACION DE CONTRATOS" sheetId="8" r:id="rId5"/>
    <sheet name="CALCULO HONORARIOS" sheetId="2" r:id="rId6"/>
    <sheet name="PROVEEDORES" sheetId="3" r:id="rId7"/>
    <sheet name="PROVEEDORES 2019" sheetId="4" r:id="rId8"/>
    <sheet name="PARQUE VEHICULAR" sheetId="5" r:id="rId9"/>
    <sheet name="RENTA FOTOCOPIADORA" sheetId="6" r:id="rId10"/>
  </sheets>
  <definedNames>
    <definedName name="_xlnm._FilterDatabase" localSheetId="0" hidden="1">' REL. DE ORDENES 2019 '!$B$1:$O$574</definedName>
    <definedName name="_xlnm._FilterDatabase" localSheetId="6" hidden="1">PROVEEDORES!$A$13:$I$13</definedName>
    <definedName name="_xlnm._FilterDatabase" localSheetId="7" hidden="1">'PROVEEDORES 2019'!$A$12:$H$496</definedName>
    <definedName name="_xlnm._FilterDatabase" localSheetId="4" hidden="1">'RELACION DE CONTRATOS'!$B$12:$L$107</definedName>
    <definedName name="_xlnm._FilterDatabase" localSheetId="3" hidden="1">'RELACION DE CONTRATOS (2)'!$B$12:$O$106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1" i="7" l="1"/>
  <c r="O323" i="7" l="1"/>
  <c r="N323" i="7"/>
  <c r="O322" i="7"/>
  <c r="N322" i="7"/>
  <c r="O321" i="7"/>
  <c r="N321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6" i="7"/>
  <c r="N296" i="7"/>
  <c r="O295" i="7"/>
  <c r="N295" i="7"/>
  <c r="O294" i="7"/>
  <c r="N294" i="7"/>
  <c r="O292" i="7"/>
  <c r="N292" i="7"/>
  <c r="O291" i="7"/>
  <c r="N291" i="7"/>
  <c r="O290" i="7"/>
  <c r="N290" i="7"/>
  <c r="O289" i="7"/>
  <c r="N289" i="7"/>
  <c r="O288" i="7"/>
  <c r="N288" i="7"/>
  <c r="O287" i="7"/>
  <c r="N287" i="7"/>
  <c r="O286" i="7"/>
  <c r="N286" i="7"/>
  <c r="O285" i="7"/>
  <c r="N285" i="7"/>
  <c r="O284" i="7"/>
  <c r="N284" i="7"/>
  <c r="O283" i="7"/>
  <c r="N283" i="7"/>
  <c r="O282" i="7"/>
  <c r="N282" i="7"/>
  <c r="O272" i="7"/>
  <c r="N272" i="7"/>
  <c r="O271" i="7"/>
  <c r="N271" i="7"/>
  <c r="O254" i="7"/>
  <c r="N254" i="7"/>
  <c r="O245" i="7"/>
  <c r="N245" i="7"/>
  <c r="O239" i="7"/>
  <c r="N239" i="7"/>
  <c r="O238" i="7"/>
  <c r="N238" i="7"/>
  <c r="O223" i="7"/>
  <c r="N223" i="7"/>
  <c r="P238" i="7" l="1"/>
  <c r="P254" i="7"/>
  <c r="P282" i="7"/>
  <c r="P285" i="7"/>
  <c r="P288" i="7"/>
  <c r="P291" i="7"/>
  <c r="P295" i="7"/>
  <c r="P299" i="7"/>
  <c r="P302" i="7"/>
  <c r="P305" i="7"/>
  <c r="P308" i="7"/>
  <c r="P314" i="7"/>
  <c r="P317" i="7"/>
  <c r="P320" i="7"/>
  <c r="P323" i="7"/>
  <c r="P239" i="7"/>
  <c r="P286" i="7"/>
  <c r="P289" i="7"/>
  <c r="P300" i="7"/>
  <c r="P303" i="7"/>
  <c r="P306" i="7"/>
  <c r="P223" i="7"/>
  <c r="P245" i="7"/>
  <c r="P301" i="7"/>
  <c r="P307" i="7"/>
  <c r="P313" i="7"/>
  <c r="P316" i="7"/>
  <c r="P322" i="7"/>
  <c r="P283" i="7"/>
  <c r="P296" i="7"/>
  <c r="P287" i="7"/>
  <c r="P294" i="7"/>
  <c r="P298" i="7"/>
  <c r="P312" i="7"/>
  <c r="P315" i="7"/>
  <c r="P318" i="7"/>
  <c r="P321" i="7"/>
  <c r="P272" i="7"/>
  <c r="P290" i="7"/>
  <c r="P304" i="7"/>
  <c r="P319" i="7"/>
  <c r="P292" i="7"/>
  <c r="K12" i="12"/>
  <c r="B12" i="12"/>
  <c r="K6" i="12"/>
  <c r="K7" i="12"/>
  <c r="K8" i="12"/>
  <c r="K9" i="12"/>
  <c r="K5" i="12"/>
  <c r="K10" i="12" s="1"/>
  <c r="M10" i="12" s="1"/>
  <c r="N60" i="9" l="1"/>
  <c r="N43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M58" i="9"/>
  <c r="N58" i="9"/>
  <c r="M59" i="9"/>
  <c r="N59" i="9"/>
  <c r="M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20" i="9"/>
  <c r="N20" i="9"/>
  <c r="M21" i="9"/>
  <c r="N21" i="9"/>
  <c r="M22" i="9"/>
  <c r="N22" i="9"/>
  <c r="M23" i="9"/>
  <c r="O23" i="9" s="1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N17" i="9"/>
  <c r="M17" i="9"/>
  <c r="O59" i="9" l="1"/>
  <c r="O67" i="9"/>
  <c r="O77" i="9"/>
  <c r="O31" i="9"/>
  <c r="O57" i="9"/>
  <c r="O69" i="9"/>
  <c r="O85" i="9"/>
  <c r="O103" i="9"/>
  <c r="O89" i="9"/>
  <c r="O51" i="9"/>
  <c r="O63" i="9"/>
  <c r="N107" i="9"/>
  <c r="O55" i="9"/>
  <c r="O87" i="9"/>
  <c r="O101" i="9"/>
  <c r="O41" i="9"/>
  <c r="O47" i="9"/>
  <c r="O105" i="9"/>
  <c r="O71" i="9"/>
  <c r="O53" i="9"/>
  <c r="O39" i="9"/>
  <c r="O20" i="9"/>
  <c r="O79" i="9"/>
  <c r="O22" i="9"/>
  <c r="O49" i="9"/>
  <c r="O34" i="9"/>
  <c r="O28" i="9"/>
  <c r="O25" i="9"/>
  <c r="O21" i="9"/>
  <c r="O86" i="9"/>
  <c r="O37" i="9"/>
  <c r="O32" i="9"/>
  <c r="O26" i="9"/>
  <c r="O33" i="9"/>
  <c r="O30" i="9"/>
  <c r="O27" i="9"/>
  <c r="O24" i="9"/>
  <c r="O81" i="9"/>
  <c r="O68" i="9"/>
  <c r="O65" i="9"/>
  <c r="O61" i="9"/>
  <c r="O50" i="9"/>
  <c r="O84" i="9"/>
  <c r="O73" i="9"/>
  <c r="O52" i="9"/>
  <c r="O44" i="9"/>
  <c r="O102" i="9"/>
  <c r="O88" i="9"/>
  <c r="O83" i="9"/>
  <c r="O78" i="9"/>
  <c r="O70" i="9"/>
  <c r="O46" i="9"/>
  <c r="O40" i="9"/>
  <c r="O35" i="9"/>
  <c r="O90" i="9"/>
  <c r="O80" i="9"/>
  <c r="O75" i="9"/>
  <c r="O42" i="9"/>
  <c r="O106" i="9"/>
  <c r="O82" i="9"/>
  <c r="O64" i="9"/>
  <c r="O58" i="9"/>
  <c r="O62" i="9"/>
  <c r="O76" i="9"/>
  <c r="O74" i="9"/>
  <c r="O72" i="9"/>
  <c r="O66" i="9"/>
  <c r="O60" i="9"/>
  <c r="O56" i="9"/>
  <c r="O54" i="9"/>
  <c r="O48" i="9"/>
  <c r="F108" i="8"/>
  <c r="M89" i="8" l="1"/>
  <c r="M88" i="8"/>
  <c r="M81" i="8"/>
  <c r="M79" i="8"/>
  <c r="M78" i="8"/>
  <c r="M70" i="8"/>
  <c r="M68" i="8"/>
  <c r="M66" i="8"/>
  <c r="M63" i="8"/>
  <c r="M59" i="8"/>
  <c r="M50" i="8"/>
  <c r="M49" i="8"/>
  <c r="M43" i="8"/>
  <c r="M42" i="8"/>
  <c r="M40" i="8"/>
  <c r="M38" i="8"/>
  <c r="M32" i="8"/>
  <c r="M29" i="8"/>
  <c r="M28" i="8"/>
  <c r="M27" i="8"/>
  <c r="M20" i="8"/>
  <c r="M18" i="8"/>
  <c r="M90" i="8"/>
  <c r="M22" i="8"/>
  <c r="M23" i="8"/>
  <c r="M39" i="8"/>
  <c r="M41" i="8"/>
  <c r="M46" i="8"/>
  <c r="M69" i="8"/>
  <c r="M71" i="8"/>
  <c r="M87" i="8"/>
  <c r="F15" i="8" l="1"/>
  <c r="M15" i="8" s="1"/>
  <c r="F19" i="8"/>
  <c r="M19" i="8" s="1"/>
  <c r="F60" i="8"/>
  <c r="M60" i="8" s="1"/>
  <c r="F57" i="8"/>
  <c r="M57" i="8" s="1"/>
  <c r="F76" i="8"/>
  <c r="M76" i="8" s="1"/>
  <c r="F80" i="8"/>
  <c r="M80" i="8" s="1"/>
  <c r="F34" i="8"/>
  <c r="M34" i="8" s="1"/>
  <c r="F52" i="8"/>
  <c r="M52" i="8" s="1"/>
  <c r="F62" i="8"/>
  <c r="M62" i="8" s="1"/>
  <c r="F61" i="8"/>
  <c r="M61" i="8" s="1"/>
  <c r="F26" i="8"/>
  <c r="M26" i="8" s="1"/>
  <c r="F65" i="8"/>
  <c r="M65" i="8" s="1"/>
  <c r="F21" i="8"/>
  <c r="M21" i="8" s="1"/>
  <c r="F13" i="8"/>
  <c r="M13" i="8" s="1"/>
  <c r="F36" i="8"/>
  <c r="M36" i="8" s="1"/>
  <c r="F16" i="8"/>
  <c r="M16" i="8" s="1"/>
  <c r="F37" i="8" l="1"/>
  <c r="M37" i="8" s="1"/>
  <c r="F35" i="8"/>
  <c r="M35" i="8" s="1"/>
  <c r="F56" i="8"/>
  <c r="M56" i="8" s="1"/>
  <c r="F17" i="8"/>
  <c r="M17" i="8" s="1"/>
  <c r="F58" i="8"/>
  <c r="M58" i="8" s="1"/>
  <c r="F85" i="8"/>
  <c r="M85" i="8" s="1"/>
  <c r="F54" i="8"/>
  <c r="M54" i="8" s="1"/>
  <c r="F55" i="8"/>
  <c r="M55" i="8" s="1"/>
  <c r="F44" i="8"/>
  <c r="M44" i="8" s="1"/>
  <c r="F74" i="8"/>
  <c r="M74" i="8" s="1"/>
  <c r="F73" i="8"/>
  <c r="M73" i="8" s="1"/>
  <c r="F31" i="8"/>
  <c r="M31" i="8" s="1"/>
  <c r="F84" i="8"/>
  <c r="M84" i="8" s="1"/>
  <c r="F72" i="8"/>
  <c r="M72" i="8" s="1"/>
  <c r="F86" i="8"/>
  <c r="M86" i="8" s="1"/>
  <c r="F51" i="8"/>
  <c r="M51" i="8" s="1"/>
  <c r="F48" i="8"/>
  <c r="M48" i="8" s="1"/>
  <c r="F75" i="8"/>
  <c r="M75" i="8" s="1"/>
  <c r="F77" i="8"/>
  <c r="M77" i="8" s="1"/>
  <c r="F47" i="8"/>
  <c r="M47" i="8" s="1"/>
  <c r="F14" i="8"/>
  <c r="M14" i="8" s="1"/>
  <c r="F82" i="8"/>
  <c r="F45" i="8"/>
  <c r="M45" i="8" s="1"/>
  <c r="F24" i="8"/>
  <c r="M24" i="8" s="1"/>
  <c r="F30" i="8"/>
  <c r="M30" i="8" s="1"/>
  <c r="F67" i="8"/>
  <c r="M67" i="8" s="1"/>
  <c r="F83" i="8"/>
  <c r="M83" i="8" s="1"/>
  <c r="F64" i="8"/>
  <c r="M64" i="8" s="1"/>
  <c r="F25" i="8"/>
  <c r="M25" i="8" s="1"/>
  <c r="F53" i="8"/>
  <c r="M53" i="8" s="1"/>
  <c r="H33" i="8"/>
  <c r="F33" i="8"/>
  <c r="M33" i="8" s="1"/>
  <c r="M82" i="8" l="1"/>
  <c r="F92" i="8"/>
  <c r="F91" i="8"/>
  <c r="B4" i="2"/>
  <c r="B5" i="2" l="1"/>
  <c r="B6" i="2"/>
  <c r="B7" i="2" l="1"/>
</calcChain>
</file>

<file path=xl/sharedStrings.xml><?xml version="1.0" encoding="utf-8"?>
<sst xmlns="http://schemas.openxmlformats.org/spreadsheetml/2006/main" count="7052" uniqueCount="3662">
  <si>
    <t>NO. ORDEN</t>
  </si>
  <si>
    <t>PROVEEDOR</t>
  </si>
  <si>
    <t>FECHA DE ORDEN</t>
  </si>
  <si>
    <t>FECHA DE FACTURA</t>
  </si>
  <si>
    <t>AREA DE ADSCRIPCION</t>
  </si>
  <si>
    <t>NUM. FACTURA</t>
  </si>
  <si>
    <t>CONCEPTO</t>
  </si>
  <si>
    <t>MONTO</t>
  </si>
  <si>
    <t>ELABORO</t>
  </si>
  <si>
    <t>ESC. PREP. MATATUTINA/VESPERTINA</t>
  </si>
  <si>
    <t>762A5</t>
  </si>
  <si>
    <t>PAGO DE SERVICIOS PROFESIONALES DEL MES DE ENERO</t>
  </si>
  <si>
    <t>CESAR CASTAÑON RANGEL</t>
  </si>
  <si>
    <t>416A1A</t>
  </si>
  <si>
    <t>97D91</t>
  </si>
  <si>
    <t>ESC. PREP. VESPERTINA</t>
  </si>
  <si>
    <t>AA3345</t>
  </si>
  <si>
    <t>ESC. ARTES VISUALES/MERCADOTECNIA</t>
  </si>
  <si>
    <t>2950EC</t>
  </si>
  <si>
    <t>MEJIA MEDINA MELVIN DE JESUS</t>
  </si>
  <si>
    <t>ESC. GASTRONOMIA</t>
  </si>
  <si>
    <t>DE38F3</t>
  </si>
  <si>
    <t>URIBE AVILES MAURO IVAN</t>
  </si>
  <si>
    <t>MENDOZA ROMERO CLAUDIA ELOISA</t>
  </si>
  <si>
    <t>GERONIMO CU JOSE LUIS</t>
  </si>
  <si>
    <t>ZARATE LOPEZ JULIO CESAR</t>
  </si>
  <si>
    <t>RECTORIA</t>
  </si>
  <si>
    <t xml:space="preserve">PAGO DE SERVICIOS PROFESIONALES DE LA SEGUNDA QUINCENA DE ENERO </t>
  </si>
  <si>
    <t>CHI CALAN MARIO ALBERTO</t>
  </si>
  <si>
    <t>EDUC. ARTISTICA, PREPA MAT. Y VESPERTINA</t>
  </si>
  <si>
    <t>CASTILLO CAMARA SAYRA ROMANA</t>
  </si>
  <si>
    <t>ESC. PREP. MATUTINA</t>
  </si>
  <si>
    <t>F87CF4</t>
  </si>
  <si>
    <t>LEZAMA NARVAEZ CARLOS JESUS</t>
  </si>
  <si>
    <t>ESC. DE EDUC. ARTISTICA</t>
  </si>
  <si>
    <t>HONORARIOS</t>
  </si>
  <si>
    <t>DIAZ PEREZ LEYDI GUADALUPE</t>
  </si>
  <si>
    <t>04DF15</t>
  </si>
  <si>
    <t>ESC. EDUC. ARTISTICA/ESC. ARTES VISUALES</t>
  </si>
  <si>
    <t>48 A</t>
  </si>
  <si>
    <t>ALVARADO CARBAJAL SERGIO ANTONIO</t>
  </si>
  <si>
    <t>EC1E44</t>
  </si>
  <si>
    <t>LORENZO MARTINEZ ROSA ESTHER</t>
  </si>
  <si>
    <t>ESC. DE ARTES VISUALES</t>
  </si>
  <si>
    <t>45BF68C</t>
  </si>
  <si>
    <t>PAGO DE SERVICIOS PROFESIONALES DEL MES DE DICIEMBRE</t>
  </si>
  <si>
    <t>D412732</t>
  </si>
  <si>
    <t>705D78</t>
  </si>
  <si>
    <t xml:space="preserve">ESC. ARTES VISUALES </t>
  </si>
  <si>
    <t>PRESUEL CU VICTORIA MARGARITA</t>
  </si>
  <si>
    <t>ESC. ARTES VISUALES</t>
  </si>
  <si>
    <t>ESC. NORMAL PREESCOLAR</t>
  </si>
  <si>
    <t>ESC. PREP. MATUTINA/ VESPERTINA</t>
  </si>
  <si>
    <t>VAZQUEZ UC JUAN CARLOS</t>
  </si>
  <si>
    <t>568F06</t>
  </si>
  <si>
    <t>VASTO BARRERA ANGEL DEL JESUS</t>
  </si>
  <si>
    <t>6165DE</t>
  </si>
  <si>
    <t>AMADOR CHAVEZ FERNANDO ANTONIO</t>
  </si>
  <si>
    <t>DEA695</t>
  </si>
  <si>
    <t>48 B</t>
  </si>
  <si>
    <t>DAVID FUENTES GONZALEZ</t>
  </si>
  <si>
    <t>C96CF</t>
  </si>
  <si>
    <t xml:space="preserve">PAGO DE SERVICIOS PROFESIONALES </t>
  </si>
  <si>
    <t>42 A</t>
  </si>
  <si>
    <t>42 B</t>
  </si>
  <si>
    <t>42C</t>
  </si>
  <si>
    <t>810 E8</t>
  </si>
  <si>
    <t xml:space="preserve"> FUENTES RUVALCABA ANA LAURA</t>
  </si>
  <si>
    <t xml:space="preserve"> FLORES ESCALANTE JUSTO MIGUEL</t>
  </si>
  <si>
    <t xml:space="preserve">AVILA ACUÑA MARIA FDA. </t>
  </si>
  <si>
    <t xml:space="preserve"> VILLATORO PEREIRA DULCE</t>
  </si>
  <si>
    <t xml:space="preserve"> ESTRELLA CASTILLO JULIAN</t>
  </si>
  <si>
    <t xml:space="preserve"> MARTINEZ LOPEZ MARIA JOSE</t>
  </si>
  <si>
    <t>COFIEL SA DE CV</t>
  </si>
  <si>
    <t>A 1618</t>
  </si>
  <si>
    <t>PROTECCION Y TELCOMUNICACIONES DEL SURESTE</t>
  </si>
  <si>
    <t>A 21555</t>
  </si>
  <si>
    <t>SERVICIO DE ALARMA</t>
  </si>
  <si>
    <t>A  21554</t>
  </si>
  <si>
    <t>CFE</t>
  </si>
  <si>
    <t>WC 55591</t>
  </si>
  <si>
    <t>SEVICIO DE ENERGIA ELECTRICA</t>
  </si>
  <si>
    <t>WC 54911</t>
  </si>
  <si>
    <t>PAT NOH DAVID ISRAEL</t>
  </si>
  <si>
    <t xml:space="preserve"> 8 ENE 19</t>
  </si>
  <si>
    <t>444FD6</t>
  </si>
  <si>
    <t>AGENCIA DE VIAJES POTONCHAN</t>
  </si>
  <si>
    <t>9 01 19</t>
  </si>
  <si>
    <t>SOLUCIONES EN INFORMATICA DEL SURESTE</t>
  </si>
  <si>
    <t>GONZALEZ GONZALEZ MARBELLA</t>
  </si>
  <si>
    <t>2053D</t>
  </si>
  <si>
    <t>CASANOVA  FERNANDO RAMON DEL JESUS</t>
  </si>
  <si>
    <t>269C4</t>
  </si>
  <si>
    <t>ROCHA POOT SOCORRO DEL C</t>
  </si>
  <si>
    <t>2376A4</t>
  </si>
  <si>
    <t>ORGANIZACIÓN EDITORIAL DEL SURESTE SA DE CV</t>
  </si>
  <si>
    <t>B 76374</t>
  </si>
  <si>
    <t>TORRES TUZ DIANA ARELY</t>
  </si>
  <si>
    <t>DFF704</t>
  </si>
  <si>
    <t>333D3</t>
  </si>
  <si>
    <t>DAS37</t>
  </si>
  <si>
    <t>C429F</t>
  </si>
  <si>
    <t>AED33</t>
  </si>
  <si>
    <t>1E78F</t>
  </si>
  <si>
    <t>17A8C</t>
  </si>
  <si>
    <t>CHI CAUICH WENDY RUBICELA</t>
  </si>
  <si>
    <t>LOPEZ SEGOVIA ALEJANDRA DEL JESUS</t>
  </si>
  <si>
    <t>SANTOS ZAVALA REINA PATRICIA</t>
  </si>
  <si>
    <t>REYES TZEC NADIA MARICELA</t>
  </si>
  <si>
    <t>MORENO BALAN GUADALUPE</t>
  </si>
  <si>
    <t>SONDA BAAS RAFAELA GPE.</t>
  </si>
  <si>
    <t>UC CAUICH LUIS ARTURO</t>
  </si>
  <si>
    <t>PAAT CU JAZMIN ESMERALDA</t>
  </si>
  <si>
    <t>VILLALBAZO DE LA TORRE JAVIER ALEJANDRO</t>
  </si>
  <si>
    <t>ESC. NORMAL PREESCOLAR (PACTEN)</t>
  </si>
  <si>
    <t>1A924</t>
  </si>
  <si>
    <t>SALAZAR GONZALEZ JUAN ELIAS</t>
  </si>
  <si>
    <t>D19C0</t>
  </si>
  <si>
    <t>IMPLANTASOF SC</t>
  </si>
  <si>
    <t>A 3621</t>
  </si>
  <si>
    <t>ALAMILLA MAGAÑA CLAUDIO ALFONSO</t>
  </si>
  <si>
    <t>ARCEO COBOS GIOVANNA T</t>
  </si>
  <si>
    <t>1A 4C</t>
  </si>
  <si>
    <t>CLAUDIO</t>
  </si>
  <si>
    <t xml:space="preserve"> CAMARA GONGORA MARLENE GPE.</t>
  </si>
  <si>
    <t>RAMIREZ SANCHEZ MIGUEL YSRAEL</t>
  </si>
  <si>
    <t>DIRECCION GRAL. DE EST. DE POSGRADO</t>
  </si>
  <si>
    <t>2EB119</t>
  </si>
  <si>
    <t>PAGO DE SERVICIOS PROFESIONALES</t>
  </si>
  <si>
    <t>FERRIOL SANCHEZ FERMIN</t>
  </si>
  <si>
    <t>CB6F56</t>
  </si>
  <si>
    <t>A1625</t>
  </si>
  <si>
    <t>SERVICIOS DE FOLIOS CFDI</t>
  </si>
  <si>
    <t>A1626</t>
  </si>
  <si>
    <t>SERVICIOS DE FOLIOS CFDI PARA NOMINA</t>
  </si>
  <si>
    <t>IMPORTE SEGUN CONTRATO</t>
  </si>
  <si>
    <t>DESCUENTO POR FALTAS</t>
  </si>
  <si>
    <t>IVA</t>
  </si>
  <si>
    <t>ISR</t>
  </si>
  <si>
    <t>IMPORTE A FACTURAR</t>
  </si>
  <si>
    <t>TOTAL A PAGAR</t>
  </si>
  <si>
    <t>54 A</t>
  </si>
  <si>
    <t>VELEZ SAN PABLO JESUS</t>
  </si>
  <si>
    <t>RECTORIA/SECRETARIA PARTICULAR</t>
  </si>
  <si>
    <t>AFINACION Y TRASLADO DE PIANO  PARA CONCIERTO DE ANIVERSARIO DEL 159 DEL IC</t>
  </si>
  <si>
    <t>DIRECCION DE FINANZAS</t>
  </si>
  <si>
    <t>WC 88832</t>
  </si>
  <si>
    <t>WC 88743</t>
  </si>
  <si>
    <t>EFB14</t>
  </si>
  <si>
    <t>WC 20731</t>
  </si>
  <si>
    <t>GOBIERNO DEL ESTADO DE CAMPECHE</t>
  </si>
  <si>
    <t>S/F</t>
  </si>
  <si>
    <t>D307</t>
  </si>
  <si>
    <t>9673C</t>
  </si>
  <si>
    <t>LUIS ARTURO UC CAUICH</t>
  </si>
  <si>
    <t>ESPAÑA PECH LUIS MANUEL</t>
  </si>
  <si>
    <t>LEON ORTEGA RAMON ISMAEL</t>
  </si>
  <si>
    <t>0 01</t>
  </si>
  <si>
    <t>FLOTA VEHICULAR Y MERCEDES 2019</t>
  </si>
  <si>
    <t>POLIZA 66331</t>
  </si>
  <si>
    <t>GENERAL DE SEGUROS SAB</t>
  </si>
  <si>
    <t>RECURSOS HUMANOS</t>
  </si>
  <si>
    <t>Clave</t>
  </si>
  <si>
    <t>Razón Social</t>
  </si>
  <si>
    <t>Status</t>
  </si>
  <si>
    <t>RFC</t>
  </si>
  <si>
    <t>Domicilio y Colonia</t>
  </si>
  <si>
    <t>Municipio y Estado</t>
  </si>
  <si>
    <t>C.P.</t>
  </si>
  <si>
    <t>TELEFONO</t>
  </si>
  <si>
    <t>1</t>
  </si>
  <si>
    <t>Anielka del Socorro Bernés Barrera</t>
  </si>
  <si>
    <t>Activo</t>
  </si>
  <si>
    <t>BEBA890817GR8</t>
  </si>
  <si>
    <t>SAUCES 2 27 FRACC. 2000</t>
  </si>
  <si>
    <t>Campeche CAMPECHE</t>
  </si>
  <si>
    <t>24090</t>
  </si>
  <si>
    <t>2</t>
  </si>
  <si>
    <t>Constru Oreza, S.A. de C.V.</t>
  </si>
  <si>
    <t>COR041018HC0</t>
  </si>
  <si>
    <t>AV, GOBERNADORES ENTRE CALLE 105-A Y AV. AVIACION NO. 127 STA. LUCIA</t>
  </si>
  <si>
    <t>24020</t>
  </si>
  <si>
    <t>3</t>
  </si>
  <si>
    <t>Roberto Cabañas Váquez</t>
  </si>
  <si>
    <t>CAVR7511154N4</t>
  </si>
  <si>
    <t>CALLE 8 No. 279-A ENTRE 61 Y 59 CENTRO</t>
  </si>
  <si>
    <t>24000</t>
  </si>
  <si>
    <t>816-2100</t>
  </si>
  <si>
    <t>4</t>
  </si>
  <si>
    <t>Productos Metálicos Steele, S.A. de C.V.</t>
  </si>
  <si>
    <t>PMS811203QE6</t>
  </si>
  <si>
    <t>BLVD. MIGUEL DE CERVENTES SAAVEDRA No. 183 GRANADA MIGUEL HIDALGO</t>
  </si>
  <si>
    <t>CD. DE MEXICO MEXICO</t>
  </si>
  <si>
    <t>11520</t>
  </si>
  <si>
    <t>5</t>
  </si>
  <si>
    <t>Nueva Walmart de México, S. de RL. de C.V.</t>
  </si>
  <si>
    <t>NWM9709244W4</t>
  </si>
  <si>
    <t>CALLE NEXTENGO No. 78 STA. CRUZ ACAYUCAN</t>
  </si>
  <si>
    <t>02770</t>
  </si>
  <si>
    <t>6</t>
  </si>
  <si>
    <t>Scandata.mx Digitalización Profesional, S. de R.L. de C.V.</t>
  </si>
  <si>
    <t>SDP150204HS1</t>
  </si>
  <si>
    <t>CALLE 90 No. 535 D INT. L-4 NUEVA OBRERA</t>
  </si>
  <si>
    <t>Mérida YUCATAN</t>
  </si>
  <si>
    <t>97260</t>
  </si>
  <si>
    <t>7</t>
  </si>
  <si>
    <t>Artículos y Motores Eléctricos, S.A. de C.V.</t>
  </si>
  <si>
    <t>AME8409102M3</t>
  </si>
  <si>
    <t>AV. PATRICIO TRUEBA DE REGIL S/N LOTE 2 X CALLE 6 Y VIA FERROCARRIL SAN RAFAEL</t>
  </si>
  <si>
    <t>8</t>
  </si>
  <si>
    <t>Beatriz Aurora Gutiérrez Jiménez</t>
  </si>
  <si>
    <t>GUJB731224T52</t>
  </si>
  <si>
    <t>CALLE 18 No. 336 ENTRE GALEANA Y BRAVO SAN ROMAN</t>
  </si>
  <si>
    <t>24040</t>
  </si>
  <si>
    <t>9</t>
  </si>
  <si>
    <t>Comercializadora Sistemas Stone, S.A. de C.V.</t>
  </si>
  <si>
    <t>CSS030815RX2</t>
  </si>
  <si>
    <t>CALLE 12 No. 248 ENTRE BRAVO Y ALLENDE SAN ROMAN</t>
  </si>
  <si>
    <t>81-1-30-10</t>
  </si>
  <si>
    <t>10</t>
  </si>
  <si>
    <t>Triplay de Campeche, S.A. de C.V.</t>
  </si>
  <si>
    <t>TCA7304029U6</t>
  </si>
  <si>
    <t>AV. AGUSTIN MELGAR S/N ENTRE AV. UNIVERSIDAD Y PLAZA UNIVERSIDAD BOSQUES DE CAMPECHE</t>
  </si>
  <si>
    <t>11</t>
  </si>
  <si>
    <t>Office Depot de México, S.A. de C.V.</t>
  </si>
  <si>
    <t>ODM950324V2A</t>
  </si>
  <si>
    <t>JUAN SALVADOR AGRAZ No. 101 STA. FE CUAJIMALPA</t>
  </si>
  <si>
    <t>Cuajimalpa de Morelos CIUDAD DE MEXICO</t>
  </si>
  <si>
    <t/>
  </si>
  <si>
    <t>12</t>
  </si>
  <si>
    <t>CR Office, S.A. de C.V.</t>
  </si>
  <si>
    <t>COF030228SG7</t>
  </si>
  <si>
    <t>AV. HEROES DE NACOZARI S/N LA PAZ</t>
  </si>
  <si>
    <t>24050</t>
  </si>
  <si>
    <t>13</t>
  </si>
  <si>
    <t>Mariela Hurtado Escalante</t>
  </si>
  <si>
    <t>HUEM611127MI6</t>
  </si>
  <si>
    <t>CALLE 67-C No. 10-A SAN ROMAN</t>
  </si>
  <si>
    <t>14</t>
  </si>
  <si>
    <t>E.S.G.E.S., S.A. de C.V.</t>
  </si>
  <si>
    <t>ESG000418CS4</t>
  </si>
  <si>
    <t>AV. ADOLFO RUIZ CORTINEZ No. 112 5TO.NIVEL TORRE B SAN ROMAN</t>
  </si>
  <si>
    <t>12-73261 , 12-73200</t>
  </si>
  <si>
    <t>15</t>
  </si>
  <si>
    <t>Electrónica Empresarial Cancún, S.A. de C.V.</t>
  </si>
  <si>
    <t>EEC980715DI0</t>
  </si>
  <si>
    <t>CALLE 59 No. 489 ENTRE 56 Y 58 CENTRO</t>
  </si>
  <si>
    <t>97000</t>
  </si>
  <si>
    <t>16</t>
  </si>
  <si>
    <t>Grupo Ginat, S.A. de C.V.</t>
  </si>
  <si>
    <t>GGI080219CB6</t>
  </si>
  <si>
    <t>CALLE OTOMIES No. 300 AJUSCO</t>
  </si>
  <si>
    <t>Coyoacán CIUDAD DE MEXICO</t>
  </si>
  <si>
    <t>04300</t>
  </si>
  <si>
    <t>17</t>
  </si>
  <si>
    <t>Emilio Alfredo Rafael Alcalá Uc</t>
  </si>
  <si>
    <t>AAUE881220PEA</t>
  </si>
  <si>
    <t>AV, PATRICIO TRUEBA Y REGIL No. 102 SASCALUM</t>
  </si>
  <si>
    <t>18</t>
  </si>
  <si>
    <t>Bepensa Bebidas, S.A. de C.V.</t>
  </si>
  <si>
    <t>BBE790827ALA</t>
  </si>
  <si>
    <t>AV. HEROES DE NACOZARI No. 209 CUATRO CAMINOS</t>
  </si>
  <si>
    <t>24070</t>
  </si>
  <si>
    <t>19</t>
  </si>
  <si>
    <t>Dziara Tecnología, S.A. de C.V.</t>
  </si>
  <si>
    <t>DTE070419US7</t>
  </si>
  <si>
    <t>CALLE 45 No. 95  C SANTA ANA</t>
  </si>
  <si>
    <t>20</t>
  </si>
  <si>
    <t>Manuel Enrique Domínguez Silva</t>
  </si>
  <si>
    <t>DOSM661214NM2</t>
  </si>
  <si>
    <t>Av. Gobernadores No. 45 Santa Lucía</t>
  </si>
  <si>
    <t>21</t>
  </si>
  <si>
    <t>Ortencia Ramírez Moreno</t>
  </si>
  <si>
    <t>RAMO630725R35</t>
  </si>
  <si>
    <t>Av. Solidaridad No. 88 entre Av. Justo Sierra Méndez y Calle 55 U.E. y T.N. 2</t>
  </si>
  <si>
    <t>Escárcega CAMPECHE</t>
  </si>
  <si>
    <t>24350</t>
  </si>
  <si>
    <t>22</t>
  </si>
  <si>
    <t>Color Max S.A. de C.V.</t>
  </si>
  <si>
    <t>COL960222996</t>
  </si>
  <si>
    <t>Av. Ejército Nacional 351 Granada</t>
  </si>
  <si>
    <t>Miguel Hidalgo CIUDAD DE MEXICO</t>
  </si>
  <si>
    <t>23</t>
  </si>
  <si>
    <t>Laura Virginia Patrón Trejo</t>
  </si>
  <si>
    <t>PATL521107SL3</t>
  </si>
  <si>
    <t>Calle 12 No. 106-A entre 49 y 51 Centro</t>
  </si>
  <si>
    <t>24</t>
  </si>
  <si>
    <t>Luis Abraham Cab Ku</t>
  </si>
  <si>
    <t>CAKL8003162L7</t>
  </si>
  <si>
    <t>Cuarta Privada de la Prolongación de la Calle Pedro Moreno 297 San Rafael</t>
  </si>
  <si>
    <t>25</t>
  </si>
  <si>
    <t>Alemania Villarino Fuentes</t>
  </si>
  <si>
    <t>VIFA38031483A</t>
  </si>
  <si>
    <t>Talamantes 48 San Román</t>
  </si>
  <si>
    <t>26</t>
  </si>
  <si>
    <t>William Fernando Castillo Núñez</t>
  </si>
  <si>
    <t>CANW691205TS5</t>
  </si>
  <si>
    <t>Calle Vicente Guerrero Mza. 3</t>
  </si>
  <si>
    <t>27</t>
  </si>
  <si>
    <t>Home Depot de México S. de R.L. de C.V.</t>
  </si>
  <si>
    <t>HDM001017AS1</t>
  </si>
  <si>
    <t>Av. Ricardo Margain Zozaya 605 Santa Engracia</t>
  </si>
  <si>
    <t>San Pedro Garza García NUEVO LEON</t>
  </si>
  <si>
    <t>66267</t>
  </si>
  <si>
    <t>28</t>
  </si>
  <si>
    <t>Grupo de Pinturas Marco S.A. de C.V.</t>
  </si>
  <si>
    <t>GPM980416R37</t>
  </si>
  <si>
    <t>Av. Adolfo López Mateos entre Galeana y Bravo 96 A San Román</t>
  </si>
  <si>
    <t>29</t>
  </si>
  <si>
    <t>Ferroláminas Richaud S.A. de C.V.</t>
  </si>
  <si>
    <t>FRI90092879A</t>
  </si>
  <si>
    <t>Av. López Mateos No. 157 San Román</t>
  </si>
  <si>
    <t>30</t>
  </si>
  <si>
    <t>Patricio González Kalán</t>
  </si>
  <si>
    <t>GOKP7711161S0</t>
  </si>
  <si>
    <t>CALLE TULUM NUMERO 61 INFONAVIT KALA</t>
  </si>
  <si>
    <t>24085</t>
  </si>
  <si>
    <t>31</t>
  </si>
  <si>
    <t>Grupo Industrial de la Península S. de R.L. de C.V.</t>
  </si>
  <si>
    <t>GIP061214GA0</t>
  </si>
  <si>
    <t>CALLE 11 NUM. 78 X 14 Y 16 MEXICO NORTE</t>
  </si>
  <si>
    <t>97128</t>
  </si>
  <si>
    <t>9992-859641</t>
  </si>
  <si>
    <t>32</t>
  </si>
  <si>
    <t>Mario Francisco Ham Heredia</t>
  </si>
  <si>
    <t>HAHM6512139R7</t>
  </si>
  <si>
    <t>CALLE AV. GOBERNADORES NUM. 274 SANTA LUCIA</t>
  </si>
  <si>
    <t>33</t>
  </si>
  <si>
    <t>Luis Roberto López Conic</t>
  </si>
  <si>
    <t>LOCL960312MM3</t>
  </si>
  <si>
    <t>CALLE CASTELLOT NUM.104 REVOLUCION</t>
  </si>
  <si>
    <t>24080</t>
  </si>
  <si>
    <t>34</t>
  </si>
  <si>
    <t>Elia Juárez Vazquez</t>
  </si>
  <si>
    <t>JUVE540108Q61</t>
  </si>
  <si>
    <t>Carretera Campeche- Mérida KM.103 sc</t>
  </si>
  <si>
    <t>Calkiní CAMPECHE</t>
  </si>
  <si>
    <t>24900</t>
  </si>
  <si>
    <t>35</t>
  </si>
  <si>
    <t>Operadora exe, SA de CV</t>
  </si>
  <si>
    <t>OEX9602014B9</t>
  </si>
  <si>
    <t>Calle 59 x 32 y 32A # 253 San Ramón Norte</t>
  </si>
  <si>
    <t>97117</t>
  </si>
  <si>
    <t>36</t>
  </si>
  <si>
    <t>Cadena Comercial Oxxo, SA de CV.</t>
  </si>
  <si>
    <t>CCO8605231N4</t>
  </si>
  <si>
    <t>Edison Nte. # 1235 Talleres</t>
  </si>
  <si>
    <t>Monterrey NUEVO LEON</t>
  </si>
  <si>
    <t>64480</t>
  </si>
  <si>
    <t>37</t>
  </si>
  <si>
    <t>Andrés Jesús Zetina Hernández</t>
  </si>
  <si>
    <t>ZEHA7711301B5</t>
  </si>
  <si>
    <t>Ponciano Arriaga 33 San Francisco</t>
  </si>
  <si>
    <t>24010</t>
  </si>
  <si>
    <t>38</t>
  </si>
  <si>
    <t>Constructora Vialma del Golfo S.A de C.V.</t>
  </si>
  <si>
    <t>CVG980127CN0</t>
  </si>
  <si>
    <t>Av. Alvaro Obregón Num. 211 Santa Lucía</t>
  </si>
  <si>
    <t>39</t>
  </si>
  <si>
    <t>Freddy Francisco Vela Aguilar</t>
  </si>
  <si>
    <t>VEAF830708MZ3</t>
  </si>
  <si>
    <t>Av. Resurgimiento entre calle 7 y monumento 118 Miramar</t>
  </si>
  <si>
    <t>24030</t>
  </si>
  <si>
    <t>40</t>
  </si>
  <si>
    <t>Gloria del Rosario Pavón Curmina</t>
  </si>
  <si>
    <t>PACG550808SN8</t>
  </si>
  <si>
    <t>Av. Solidaridad Nacional Mza. 31 lote 93 Fidel Velázquez</t>
  </si>
  <si>
    <t>24023</t>
  </si>
  <si>
    <t>41</t>
  </si>
  <si>
    <t>Gustavo Antonio Sima Castillo</t>
  </si>
  <si>
    <t>SICG690321HH5</t>
  </si>
  <si>
    <t>Ex cooperativa Kalá mza. 4  lote 72 Fraccionamiento Vivah</t>
  </si>
  <si>
    <t>24088</t>
  </si>
  <si>
    <t>42</t>
  </si>
  <si>
    <t>Auditores y Consultores Integrados  SC</t>
  </si>
  <si>
    <t>ACI091029H27</t>
  </si>
  <si>
    <t>Privada Coahuila Lote 10 No. 13 Santa ana</t>
  </si>
  <si>
    <t>43</t>
  </si>
  <si>
    <t>Comisión Federal de Electricidad</t>
  </si>
  <si>
    <t>CSS160330CP7</t>
  </si>
  <si>
    <t>Av. Paseo de la Reforma Num. 164 Juarez</t>
  </si>
  <si>
    <t>0 7 1</t>
  </si>
  <si>
    <t>44</t>
  </si>
  <si>
    <t>Nelly Yolanda Castillo Sosa</t>
  </si>
  <si>
    <t>CASN550923RAA</t>
  </si>
  <si>
    <t>Calle 57 # 2A Centro</t>
  </si>
  <si>
    <t>45</t>
  </si>
  <si>
    <t>Felipe Mass Díaz</t>
  </si>
  <si>
    <t>MADF530811957</t>
  </si>
  <si>
    <t>Av. Cuahtemoc por av. Gobernadores# 41 Santa Lucía</t>
  </si>
  <si>
    <t>46</t>
  </si>
  <si>
    <t>Grupo Boxito, SA de CV</t>
  </si>
  <si>
    <t>GBO1310311S2</t>
  </si>
  <si>
    <t>Calle 96 x 99 y 107 # 892 Obrera</t>
  </si>
  <si>
    <t>47</t>
  </si>
  <si>
    <t>AutoZone de México, S de R.L.  de CV.</t>
  </si>
  <si>
    <t>AME970109GW0</t>
  </si>
  <si>
    <t>Av. Guerrero 2911 Guerrero</t>
  </si>
  <si>
    <t>Nuevo Laredo TAMAULIPAS</t>
  </si>
  <si>
    <t>88240</t>
  </si>
  <si>
    <t>48</t>
  </si>
  <si>
    <t>Ferreconstru, SA de CV</t>
  </si>
  <si>
    <t>FER001204FG3</t>
  </si>
  <si>
    <t>Av. Gobernadores # 455 Santa Ana</t>
  </si>
  <si>
    <t>49</t>
  </si>
  <si>
    <t>Raul Rosado Cortés</t>
  </si>
  <si>
    <t>ROCR510814877</t>
  </si>
  <si>
    <t>Calle 14 # ext. 1-B San Joaquín</t>
  </si>
  <si>
    <t>50</t>
  </si>
  <si>
    <t>Llantacar, SA de CV</t>
  </si>
  <si>
    <t>LAN021126KL5</t>
  </si>
  <si>
    <t>Calle 28 Av. Circuito Colonias x 24 y 26 # 96 Yucatán</t>
  </si>
  <si>
    <t>97050</t>
  </si>
  <si>
    <t>51</t>
  </si>
  <si>
    <t>Multiclimas Aire y Electrificación S.A de C.V</t>
  </si>
  <si>
    <t>MAE9701096L9</t>
  </si>
  <si>
    <t>Calle 14 Núm. 62 A San Francisco</t>
  </si>
  <si>
    <t>9818110909  9818110911</t>
  </si>
  <si>
    <t>52</t>
  </si>
  <si>
    <t>Dulce del Carmen Tec Sánchez</t>
  </si>
  <si>
    <t>TESD451116F31</t>
  </si>
  <si>
    <t>Calle # 136 San Román</t>
  </si>
  <si>
    <t>53</t>
  </si>
  <si>
    <t>Daniel López Cano</t>
  </si>
  <si>
    <t>LOCD531211HU0</t>
  </si>
  <si>
    <t>Av. Gobernadores # 271 San Rafael</t>
  </si>
  <si>
    <t>54</t>
  </si>
  <si>
    <t>Fondo Nacional de Infraestructura</t>
  </si>
  <si>
    <t>FNI970829JR9</t>
  </si>
  <si>
    <t>Javier Barros Sierra # 515 Lomas de Santa Fé</t>
  </si>
  <si>
    <t>Álvaro Obregón CIUDAD DE MEXICO</t>
  </si>
  <si>
    <t>01219</t>
  </si>
  <si>
    <t>55</t>
  </si>
  <si>
    <t>Leticia Yáñez Villanueva</t>
  </si>
  <si>
    <t>YAVL621118RG2</t>
  </si>
  <si>
    <t>Mercado Lázaro Cárdenas local 330 y 331 S/N Adolfo López Mateos</t>
  </si>
  <si>
    <t>Othón P. Blanco QUINTANA ROO</t>
  </si>
  <si>
    <t>77010</t>
  </si>
  <si>
    <t>56</t>
  </si>
  <si>
    <t>Operadora Nachancan S de RL de C V</t>
  </si>
  <si>
    <t>ONC950627322</t>
  </si>
  <si>
    <t>Av. Calzada Veracruz # 379 Adolfo López Mateos</t>
  </si>
  <si>
    <t>57</t>
  </si>
  <si>
    <t>Soluciones en Tecnología PC, SA de CV</t>
  </si>
  <si>
    <t>STP050330PV5</t>
  </si>
  <si>
    <t>Av.Francisco I. Madero fracc. villa del rio calle 16 San Pedro</t>
  </si>
  <si>
    <t>58</t>
  </si>
  <si>
    <t>Luis Enrique Talavera Acevedo</t>
  </si>
  <si>
    <t>TAAL891105NP5</t>
  </si>
  <si>
    <t>Calle Cromo Fresnillo</t>
  </si>
  <si>
    <t>Fresnillo ZACATECAS</t>
  </si>
  <si>
    <t>99056</t>
  </si>
  <si>
    <t>59</t>
  </si>
  <si>
    <t>Electrica y Plomería Silva, SA de CV</t>
  </si>
  <si>
    <t>EPS950901R32</t>
  </si>
  <si>
    <t>Av. Gregorio Méndez Magaña#802 Centro</t>
  </si>
  <si>
    <t>Villahermosa TABASCO</t>
  </si>
  <si>
    <t>86000</t>
  </si>
  <si>
    <t>60</t>
  </si>
  <si>
    <t>José Arturo Muñoz Ramirez</t>
  </si>
  <si>
    <t>MURA671113381</t>
  </si>
  <si>
    <t>Calle 20 S/N entre calle 13 y 15 Centro</t>
  </si>
  <si>
    <t>Hecelchakán CAMPECHE</t>
  </si>
  <si>
    <t>24800</t>
  </si>
  <si>
    <t>61</t>
  </si>
  <si>
    <t>Protección y Telecomunicaciones del Golfo SA de CV</t>
  </si>
  <si>
    <t>PTG040601JPA</t>
  </si>
  <si>
    <t>Calle  67-C Num. 6-C San  Roman</t>
  </si>
  <si>
    <t>81-68855</t>
  </si>
  <si>
    <t>62</t>
  </si>
  <si>
    <t>Felipe Octavio Chab García</t>
  </si>
  <si>
    <t>CAGF721007KL7</t>
  </si>
  <si>
    <t>Calle 18 NO. 118 X 23 San  Miguel Kucab</t>
  </si>
  <si>
    <t>044-9811600498</t>
  </si>
  <si>
    <t>63</t>
  </si>
  <si>
    <t>Teléfonos de México Sab de CV</t>
  </si>
  <si>
    <t>TME840315KT6</t>
  </si>
  <si>
    <t>Parque Via 198 CUAUHTEMOC</t>
  </si>
  <si>
    <t>06500</t>
  </si>
  <si>
    <t>01-8007142050</t>
  </si>
  <si>
    <t>64</t>
  </si>
  <si>
    <t>Kanan- Ma´Ak Corporativo, S de RL de  CV</t>
  </si>
  <si>
    <t>KAA1501165L6</t>
  </si>
  <si>
    <t>Kalakmul Manzana 1 Lote 3, entre C- Baja Velocidad y Av. Concordia Campeche</t>
  </si>
  <si>
    <t>65</t>
  </si>
  <si>
    <t>Jesus Rodriguez Garcia</t>
  </si>
  <si>
    <t>ROGJ790917649</t>
  </si>
  <si>
    <t>Hopelchen, Mzana. 49 No. Ext. Lote 10 Vista Hermosa</t>
  </si>
  <si>
    <t>24087</t>
  </si>
  <si>
    <t>999-442507</t>
  </si>
  <si>
    <t>66</t>
  </si>
  <si>
    <t>Centro Contemporaneo de Educación Artistica CECODEA AC</t>
  </si>
  <si>
    <t>CCE1504222V9</t>
  </si>
  <si>
    <t>Corona Boreal No. Ext. 73 No. Int. 202 Prado Churubusco</t>
  </si>
  <si>
    <t>04230</t>
  </si>
  <si>
    <t>67</t>
  </si>
  <si>
    <t>Qualitas Compañia de Seguros SA de CV</t>
  </si>
  <si>
    <t>QCS931209G49</t>
  </si>
  <si>
    <t>Jose Maria Castorena No. 426 San Jose de los Cedros</t>
  </si>
  <si>
    <t>05200</t>
  </si>
  <si>
    <t>68</t>
  </si>
  <si>
    <t>Hotelera del Paseo SA de CV</t>
  </si>
  <si>
    <t>HPA041202968</t>
  </si>
  <si>
    <t>c-8 Entre  Circuito Baluarte  Y Callejon del Pirata  No. 215 San Roman</t>
  </si>
  <si>
    <t>81-1-00-97</t>
  </si>
  <si>
    <t>69</t>
  </si>
  <si>
    <t>Isaias Mendez Lopez</t>
  </si>
  <si>
    <t>MELI581225C16</t>
  </si>
  <si>
    <t>C- General Juan Bautista Mza. 6 Lote 1 Presidentes de Mexico</t>
  </si>
  <si>
    <t>70</t>
  </si>
  <si>
    <t>Mauro Antonio Sansores Santos</t>
  </si>
  <si>
    <t>SASM670115SF4</t>
  </si>
  <si>
    <t>C- Jalisco Num. 15 Santa Ana</t>
  </si>
  <si>
    <t>81-13908</t>
  </si>
  <si>
    <t>71</t>
  </si>
  <si>
    <t>Distribuidora de Materiales y Suministros LA ROCA DEL SUR SA DE CV</t>
  </si>
  <si>
    <t>DMS1405078V8</t>
  </si>
  <si>
    <t>Grafito 13 entre calle brillante y calla Minas Minas</t>
  </si>
  <si>
    <t>72</t>
  </si>
  <si>
    <t>Luis Fernando Rodriguez Medina</t>
  </si>
  <si>
    <t>ROML770809N76</t>
  </si>
  <si>
    <t>14 entre Lic. Verdad y Talamantes 202 San Roman</t>
  </si>
  <si>
    <t>73</t>
  </si>
  <si>
    <t>Grupo Aktiva del Sureste SA de CV</t>
  </si>
  <si>
    <t>GAS1004294A4</t>
  </si>
  <si>
    <t>C-59 entre 8 y 10 Ext. 2, Int. 8 Edificio De la Peña Centro</t>
  </si>
  <si>
    <t>74</t>
  </si>
  <si>
    <t>Carlos Gaspar Perez Varguez</t>
  </si>
  <si>
    <t>PEVC6601063YA</t>
  </si>
  <si>
    <t>C- 60 X 67 y 69  546 A Centro</t>
  </si>
  <si>
    <t>75</t>
  </si>
  <si>
    <t>Alejandro Jose Avila Duarte</t>
  </si>
  <si>
    <t>AIDA710710MR7</t>
  </si>
  <si>
    <t>C-Andador No. Ext. A No. Int. Manzana 29 Heroes de Chapultepec Fovi</t>
  </si>
  <si>
    <t>76</t>
  </si>
  <si>
    <t>Jessica Medina Barrera</t>
  </si>
  <si>
    <t>MEBJ9011075M0</t>
  </si>
  <si>
    <t>Mina No. 3 San Roman</t>
  </si>
  <si>
    <t>77</t>
  </si>
  <si>
    <t>Daniel Alberto Aguilar García</t>
  </si>
  <si>
    <t>AUGD8308248BA</t>
  </si>
  <si>
    <t>Calle Hidalgo Num. 12 El Huanal</t>
  </si>
  <si>
    <t>044-9811632184</t>
  </si>
  <si>
    <t>78</t>
  </si>
  <si>
    <t>Herbert Gabriel Rivas Rosado</t>
  </si>
  <si>
    <t>RIRH670827450</t>
  </si>
  <si>
    <t>Av. Gobernadores Num. 310 A Santa Ana</t>
  </si>
  <si>
    <t>79</t>
  </si>
  <si>
    <t>Agencia de Viajes Potonchan SA de CV</t>
  </si>
  <si>
    <t>AVP8507174K0</t>
  </si>
  <si>
    <t>Calle 67 1 B Depto 3 altos centro</t>
  </si>
  <si>
    <t>81-1-04-98</t>
  </si>
  <si>
    <t>80</t>
  </si>
  <si>
    <t>Elena Guadalupe Rodriguez Roa</t>
  </si>
  <si>
    <t>RORE6208187Y6</t>
  </si>
  <si>
    <t>Paraje Alarcon No. Exter. 18 Ahuatepec</t>
  </si>
  <si>
    <t>Cuernavaca MORELOS</t>
  </si>
  <si>
    <t>62300</t>
  </si>
  <si>
    <t>81</t>
  </si>
  <si>
    <t>Milagros Esmeralda Dzul Ordaz</t>
  </si>
  <si>
    <t>DUOM8401277Q6</t>
  </si>
  <si>
    <t>Calle 12 Ext. 361 B San Roman</t>
  </si>
  <si>
    <t>82</t>
  </si>
  <si>
    <t>Imelda Yamile Fajardo Sanchez</t>
  </si>
  <si>
    <t>FASI840810326</t>
  </si>
  <si>
    <t>C-Pedro Moreno No. 137 C San Rafael</t>
  </si>
  <si>
    <t>83</t>
  </si>
  <si>
    <t>Instituto Creative para el Desarrollo SC</t>
  </si>
  <si>
    <t>ICD080226SA1</t>
  </si>
  <si>
    <t>Av. Patricio Trueba de Regil No. 242 colosio y Vicente Guerrero San Rafael</t>
  </si>
  <si>
    <t>84</t>
  </si>
  <si>
    <t>Luis Alberto del Pino Martinez</t>
  </si>
  <si>
    <t>PIML680126CL1</t>
  </si>
  <si>
    <t>Av. Central No. 172 B Int. 1 entre Altillo y Av. Luis Donaldo San José</t>
  </si>
  <si>
    <t>85</t>
  </si>
  <si>
    <t>Julio Cesar Barahona Romero</t>
  </si>
  <si>
    <t>BARJ710625EG7</t>
  </si>
  <si>
    <t>CALLE 12 No. 292 SAN ROMAN</t>
  </si>
  <si>
    <t>86</t>
  </si>
  <si>
    <t>Mariela Beatriz Aguilar Pacheco</t>
  </si>
  <si>
    <t>AUPM710823RP2</t>
  </si>
  <si>
    <t>CALLE ALDAMA X AV. COLOSIO No. 1129 SAN JOSE</t>
  </si>
  <si>
    <t>811-66-67</t>
  </si>
  <si>
    <t>87</t>
  </si>
  <si>
    <t>Colchones y Muebles de Campeche, s.a. de c.v.</t>
  </si>
  <si>
    <t>CMC881130ML6</t>
  </si>
  <si>
    <t>Av. Francisco I. Madero Núm. 184 entre 14 y 16 San Francisco</t>
  </si>
  <si>
    <t>88</t>
  </si>
  <si>
    <t>Maquiladora Rocaaplasticos, S. A. de C. V.</t>
  </si>
  <si>
    <t>MRO160609CR5</t>
  </si>
  <si>
    <t>Privada de Paraguay No. 7 Santa Ana</t>
  </si>
  <si>
    <t>89</t>
  </si>
  <si>
    <t>Aida Guadalupe Salazar Alcocer</t>
  </si>
  <si>
    <t>SAAA621214NM5</t>
  </si>
  <si>
    <t>Andador Benjamin Negroe Manzana 8 No. Ext. lote 4 Infonavit Bicentenario II Col. San Jose</t>
  </si>
  <si>
    <t>90</t>
  </si>
  <si>
    <t>Comercializadora Ceymon, S.A de C.V</t>
  </si>
  <si>
    <t>CCE101112HW7</t>
  </si>
  <si>
    <t>Calle Azteca entre calle San Diego y calle Ecuador Tomás Aznar</t>
  </si>
  <si>
    <t>24060</t>
  </si>
  <si>
    <t>044-9818271288</t>
  </si>
  <si>
    <t>91</t>
  </si>
  <si>
    <t>Servicio Técnico Industrial y Comercial de Gastronomía S.A de C.V.</t>
  </si>
  <si>
    <t>STI1308193W4</t>
  </si>
  <si>
    <t>Calle 22 x25 y 37    Num. 354 Pedregales de Tanlum</t>
  </si>
  <si>
    <t>97210</t>
  </si>
  <si>
    <t>9999-2903152</t>
  </si>
  <si>
    <t>92</t>
  </si>
  <si>
    <t>Banco Santander (México) S.A.</t>
  </si>
  <si>
    <t>BSM970519DU8</t>
  </si>
  <si>
    <t>PROLONGACIÓN PASEO DE LA REFORMA N°500 LOMAS DE SANTA FE</t>
  </si>
  <si>
    <t>93</t>
  </si>
  <si>
    <t>Pablo Israel May Chin</t>
  </si>
  <si>
    <t>MACP8307103T2</t>
  </si>
  <si>
    <t>S/D S/C</t>
  </si>
  <si>
    <t>.</t>
  </si>
  <si>
    <t>94</t>
  </si>
  <si>
    <t>La Pagoda Gastronomía y Eventos, SA de CV</t>
  </si>
  <si>
    <t>PGE050812HTA</t>
  </si>
  <si>
    <t>Calle 57 por 12 y 14 # 13 Centro</t>
  </si>
  <si>
    <t>95</t>
  </si>
  <si>
    <t>Tornillería y Ferretería Triple AAA, SA de CV.</t>
  </si>
  <si>
    <t>TFT160526GE4</t>
  </si>
  <si>
    <t>Av. Alvaro Obregón # 324 Esperanza</t>
  </si>
  <si>
    <t>96</t>
  </si>
  <si>
    <t>Tubos y tubos, SA  de CV</t>
  </si>
  <si>
    <t>TTU830826ED0</t>
  </si>
  <si>
    <t>Calle 51 # 75  entre 16 y 49 Centro</t>
  </si>
  <si>
    <t>97</t>
  </si>
  <si>
    <t>Luisa Contreras Neria</t>
  </si>
  <si>
    <t>CONL731120LT3</t>
  </si>
  <si>
    <t>Calle 10 # 220 Centro</t>
  </si>
  <si>
    <t>98</t>
  </si>
  <si>
    <t>Tiendas Cuprum,SA de CV.</t>
  </si>
  <si>
    <t>TCU101221G61</t>
  </si>
  <si>
    <t>Av. Diego Diaz de Berlanga 95 A Industria Nogalar</t>
  </si>
  <si>
    <t>San Nicolás de los Garza NUEVO LEON</t>
  </si>
  <si>
    <t>99</t>
  </si>
  <si>
    <t>Municipio de Campeche</t>
  </si>
  <si>
    <t>MCC811208FQ5</t>
  </si>
  <si>
    <t>Calle 8 s n Centro</t>
  </si>
  <si>
    <t>100</t>
  </si>
  <si>
    <t>David Antonio Fields Millán</t>
  </si>
  <si>
    <t>FIMD780626UT0</t>
  </si>
  <si>
    <t>Calle Privada de la Calle 5 Lote 1 entre calle 8 y 16 El Carmelo</t>
  </si>
  <si>
    <t>24075</t>
  </si>
  <si>
    <t>101</t>
  </si>
  <si>
    <t>Olga María Baeza Villalobos</t>
  </si>
  <si>
    <t>BAVO570916QB3</t>
  </si>
  <si>
    <t>Calle Veracruz # 6B Santa Ana</t>
  </si>
  <si>
    <t>102</t>
  </si>
  <si>
    <t>El Niplito del Sureste, SA de CV</t>
  </si>
  <si>
    <t>NSU9102113Y9</t>
  </si>
  <si>
    <t>Calle 60 #709 Centro</t>
  </si>
  <si>
    <t>103</t>
  </si>
  <si>
    <t>José Elías Pool Pech</t>
  </si>
  <si>
    <t>POPE590826NY6</t>
  </si>
  <si>
    <t>Calle 8 # 221 Centro</t>
  </si>
  <si>
    <t>104</t>
  </si>
  <si>
    <t>Jorge Iván Matos Ayala</t>
  </si>
  <si>
    <t>MAAJ6302104S9</t>
  </si>
  <si>
    <t>Calle 12 núm. 136 Loc. B Centro Ciudad Amurallada</t>
  </si>
  <si>
    <t>105</t>
  </si>
  <si>
    <t>Roberto Daniel Curmina Santoyo</t>
  </si>
  <si>
    <t>CUSR770420IJ3</t>
  </si>
  <si>
    <t>Calle 51 46 Centro Ciudad Amurallada</t>
  </si>
  <si>
    <t>106</t>
  </si>
  <si>
    <t>Jorge Benigno Argaez Otolaza</t>
  </si>
  <si>
    <t>AAOJ591003QM3</t>
  </si>
  <si>
    <t>Calle 10 Num. 63 Barrio La Ermita</t>
  </si>
  <si>
    <t>107</t>
  </si>
  <si>
    <t>Juan Martín Azarcoya Kuk</t>
  </si>
  <si>
    <t>AAKJ710829QH6</t>
  </si>
  <si>
    <t>Calle 16 # 148 Barrio Ermita</t>
  </si>
  <si>
    <t>108</t>
  </si>
  <si>
    <t>PC Jogza, SA de CV</t>
  </si>
  <si>
    <t>PJO060602U12</t>
  </si>
  <si>
    <t>Av. Miguel Aleman # 168 Guadalupe</t>
  </si>
  <si>
    <t>109</t>
  </si>
  <si>
    <t>Servicios Publicitarios de Impacto Visual, SA de CV.</t>
  </si>
  <si>
    <t>SPI091007FS2</t>
  </si>
  <si>
    <t>Av. Adolfo López Mateos #340 San Román</t>
  </si>
  <si>
    <t>110</t>
  </si>
  <si>
    <t>Grupo Ganzo,SA de CV</t>
  </si>
  <si>
    <t>GGA070410M19</t>
  </si>
  <si>
    <t>Calle 8 # 267 centro</t>
  </si>
  <si>
    <t>111</t>
  </si>
  <si>
    <t>Mirna del Rosario Avila Lizarraga</t>
  </si>
  <si>
    <t>AILM6507012C1</t>
  </si>
  <si>
    <t>Av. Resurgimiento # 120 Miramar</t>
  </si>
  <si>
    <t>112</t>
  </si>
  <si>
    <t>Veaney del Carmen Blanco Gamboa</t>
  </si>
  <si>
    <t>BAGV760229MY3</t>
  </si>
  <si>
    <t>Av. Pedro Sainz de Baranda # 16 Estación Antigua</t>
  </si>
  <si>
    <t>113</t>
  </si>
  <si>
    <t>Autos Pullman, SA de CV.</t>
  </si>
  <si>
    <t>APU640930KV9</t>
  </si>
  <si>
    <t>Artilleros # 123 7 de Julio</t>
  </si>
  <si>
    <t>Venustiano Carranza CIUDAD DE MEXICO</t>
  </si>
  <si>
    <t>15390</t>
  </si>
  <si>
    <t>114</t>
  </si>
  <si>
    <t>Manufactura y Comercialización Herhoff, S. de R.L. de C.V.</t>
  </si>
  <si>
    <t>MCH070801QW7</t>
  </si>
  <si>
    <t>AV. LOPEZ PORTILLO LOTE 19 MZA.4 FRACC. IX LOL BE</t>
  </si>
  <si>
    <t>24093</t>
  </si>
  <si>
    <t>115</t>
  </si>
  <si>
    <t>Almacenes Comerciales Liverpool, S.A. de C.V.</t>
  </si>
  <si>
    <t>ACL1505087W3</t>
  </si>
  <si>
    <t>PEDRO SAINZ DE BARANSA AREA A-KIM-PECH A-KIM-PECH</t>
  </si>
  <si>
    <t>116</t>
  </si>
  <si>
    <t>Grupo LIVPRO SA DE CV</t>
  </si>
  <si>
    <t>GLI090721998</t>
  </si>
  <si>
    <t>C-Palacio Mza. 7 Lote 10 Lomas del pedregal</t>
  </si>
  <si>
    <t>24035</t>
  </si>
  <si>
    <t>117</t>
  </si>
  <si>
    <t>Ferdinando Xavier Dominguez Montejo</t>
  </si>
  <si>
    <t>DOMF811018IB6</t>
  </si>
  <si>
    <t>C-Saramuyo No. 20 Flor de Limon</t>
  </si>
  <si>
    <t>24069</t>
  </si>
  <si>
    <t>044-981818282465</t>
  </si>
  <si>
    <t>118</t>
  </si>
  <si>
    <t>Farell Grupo de Consultoria SC</t>
  </si>
  <si>
    <t>FGC090925RK6</t>
  </si>
  <si>
    <t>Insurgentes Sur actipan</t>
  </si>
  <si>
    <t>Benito Juárez CIUDAD DE MEXICO</t>
  </si>
  <si>
    <t>03230</t>
  </si>
  <si>
    <t>119</t>
  </si>
  <si>
    <t>Rafael Alberto Gongora Bernes</t>
  </si>
  <si>
    <t>GOCA590327M19</t>
  </si>
  <si>
    <t>CALLE 2 No. 27 ENTRE 11 Y 13 SAMULA</t>
  </si>
  <si>
    <t>120</t>
  </si>
  <si>
    <t>Innovación y Vanguardia Integral, S.A. de C.V.</t>
  </si>
  <si>
    <t>IVI100610RZ6</t>
  </si>
  <si>
    <t>CALLE VILLACABRA MZA. A LOTE 3 INFON.MARTIRES DE RIO BLANCO SANTA LUCIA</t>
  </si>
  <si>
    <t>24024</t>
  </si>
  <si>
    <t>121</t>
  </si>
  <si>
    <t>National Soft de Mexico S de RL de CV</t>
  </si>
  <si>
    <t>NSM011206JX2</t>
  </si>
  <si>
    <t>Baja California No. 255 Edificio B Despacho 203 y 204 Hipodromo Condesa</t>
  </si>
  <si>
    <t>Cuauhtémoc CIUDAD DE MEXICO</t>
  </si>
  <si>
    <t>06100</t>
  </si>
  <si>
    <t>122</t>
  </si>
  <si>
    <t>Miguel Ysrrael Ramirez Sanchez</t>
  </si>
  <si>
    <t>RASM690408SQ7</t>
  </si>
  <si>
    <t>Bravo No. Ext. 126 B San Jose</t>
  </si>
  <si>
    <t>123</t>
  </si>
  <si>
    <t>Juana Solis Moo</t>
  </si>
  <si>
    <t>SOMJ6306243S4</t>
  </si>
  <si>
    <t>AV. Agustin Melgar 45 Local 50 Villas Universidad</t>
  </si>
  <si>
    <t>124</t>
  </si>
  <si>
    <t>Carmen María Silva Pérez</t>
  </si>
  <si>
    <t>SIPC430404IT4</t>
  </si>
  <si>
    <t>Calle 59 núm. 7 interior 3 Bis Centro</t>
  </si>
  <si>
    <t>125</t>
  </si>
  <si>
    <t>Victor Antonio Escalante Flores</t>
  </si>
  <si>
    <t>EAFV7005274l7</t>
  </si>
  <si>
    <t>Centro Ah Kim Pech núm. 508 y 514 Centro Ciudad Amurallada</t>
  </si>
  <si>
    <t>126</t>
  </si>
  <si>
    <t>Servicios Oftalmolaser. S.A.</t>
  </si>
  <si>
    <t>SOF030207A72</t>
  </si>
  <si>
    <t>Calle 12 núm. 209 Cenro Ciudad Amurallada</t>
  </si>
  <si>
    <t>127</t>
  </si>
  <si>
    <t>David Adrián Espinosa Tamay</t>
  </si>
  <si>
    <t>EITD820423T58</t>
  </si>
  <si>
    <t>Calle 1 Privada de Ciricote lote 8 mza B Flor de Limón</t>
  </si>
  <si>
    <t>044-9811214061</t>
  </si>
  <si>
    <t>128</t>
  </si>
  <si>
    <t>Hotelera Buenaventura SA de CV</t>
  </si>
  <si>
    <t>HBU010427B45</t>
  </si>
  <si>
    <t>12 ENTRE 63 Y 65 No. 207 Centro</t>
  </si>
  <si>
    <t>129</t>
  </si>
  <si>
    <t>Calidad de Campeche S. de R.L. de C.V.</t>
  </si>
  <si>
    <t>CCA050811488</t>
  </si>
  <si>
    <t>Ricardo Castillo Oliver Núm. 9 Fundadores Area Ah-kim-pech</t>
  </si>
  <si>
    <t>9933104800    9811273000</t>
  </si>
  <si>
    <t>130</t>
  </si>
  <si>
    <t>José Manuel Rocher Mac-Gregor</t>
  </si>
  <si>
    <t>ROGM850501IB5</t>
  </si>
  <si>
    <t>Av. Central No. 64 Col. San Jose</t>
  </si>
  <si>
    <t>131</t>
  </si>
  <si>
    <t>CEVSOB Innovaciones SC</t>
  </si>
  <si>
    <t>CIN120316HW1</t>
  </si>
  <si>
    <t>Av. Central 148 12 San Jose</t>
  </si>
  <si>
    <t>132</t>
  </si>
  <si>
    <t>Juan Manuel Gutiérrez Cuevas</t>
  </si>
  <si>
    <t>GUCJ660708MK4</t>
  </si>
  <si>
    <t>Calle Pueblo Nuevo Núm. 45 Solidaridad Urbana</t>
  </si>
  <si>
    <t>133</t>
  </si>
  <si>
    <t>Tiendas Comercial Mexicana S.A de C.V</t>
  </si>
  <si>
    <t>TCM951030A17</t>
  </si>
  <si>
    <t>Av.Revolución #780 Mod. 2 San Juan</t>
  </si>
  <si>
    <t>03730</t>
  </si>
  <si>
    <t>134</t>
  </si>
  <si>
    <t>ABC Aerolíneas, S.A. de C.V.</t>
  </si>
  <si>
    <t>AAE050309FM0</t>
  </si>
  <si>
    <t>AV.CAPITÁN CARLOS LEON S/N ZONA FEDERAL</t>
  </si>
  <si>
    <t>15620</t>
  </si>
  <si>
    <t>135</t>
  </si>
  <si>
    <t>Representaciones y Distribuciones de Papel, S.A. de C. V.</t>
  </si>
  <si>
    <t>RDP860217U15</t>
  </si>
  <si>
    <t>Calle 12 No. 209 Centro</t>
  </si>
  <si>
    <t>136</t>
  </si>
  <si>
    <t>Bebidas Reca, S de RL de CV</t>
  </si>
  <si>
    <t>BRE1312138G2</t>
  </si>
  <si>
    <t>Zapatero 3B Bicentenario</t>
  </si>
  <si>
    <t>24063</t>
  </si>
  <si>
    <t>137</t>
  </si>
  <si>
    <t>Jorge Carlos Reyes Suarez</t>
  </si>
  <si>
    <t>RESJ610629IR3</t>
  </si>
  <si>
    <t>Calle Jose Antonio Torres No. 3 Bis San Jose</t>
  </si>
  <si>
    <t>138</t>
  </si>
  <si>
    <t>Victor Magdaleno Arteaga Jimenez</t>
  </si>
  <si>
    <t>AEJV2607221CA</t>
  </si>
  <si>
    <t>Calle 10 No. 180 Guadalupe</t>
  </si>
  <si>
    <t>139</t>
  </si>
  <si>
    <t>Cortinas, Alfombras y Acabados Decorativos del Sureste, S.A. de C.V.</t>
  </si>
  <si>
    <t>CAA840102H83</t>
  </si>
  <si>
    <t>Av. López Mateos No. 89 San José</t>
  </si>
  <si>
    <t>81-6-65-11</t>
  </si>
  <si>
    <t>140</t>
  </si>
  <si>
    <t>Luis Enrique Nah Valdez</t>
  </si>
  <si>
    <t>NAVL68091741A</t>
  </si>
  <si>
    <t>Av. Gobernadores entre C. zanja y 49 Santa Ana</t>
  </si>
  <si>
    <t>141</t>
  </si>
  <si>
    <t>Maria de Jesus Cabrera Dominguez</t>
  </si>
  <si>
    <t>CADJ370604TY9</t>
  </si>
  <si>
    <t>Av. Calakmul 70 Av. Calakmul</t>
  </si>
  <si>
    <t>24640</t>
  </si>
  <si>
    <t>142</t>
  </si>
  <si>
    <t>Operadora Vips S de RL de CV</t>
  </si>
  <si>
    <t>OVI800131GQ6</t>
  </si>
  <si>
    <t>Av. Revolucion 1267 Pisos 20 y 21 Alpes Alvaro Obregon</t>
  </si>
  <si>
    <t>01040</t>
  </si>
  <si>
    <t>143</t>
  </si>
  <si>
    <t>José María Moreno Cardenas</t>
  </si>
  <si>
    <t>MOCM620919NC3</t>
  </si>
  <si>
    <t>Othon P. Blanco</t>
  </si>
  <si>
    <t>77900</t>
  </si>
  <si>
    <t>144</t>
  </si>
  <si>
    <t>Carnes Cayal S. de RL de CV</t>
  </si>
  <si>
    <t>CCA030210S3A</t>
  </si>
  <si>
    <t>Av. Gustavo Diaz Ordaz No. 207 entre calle ostional 3 y 10B Ermita</t>
  </si>
  <si>
    <t>145</t>
  </si>
  <si>
    <t>Jorge Alberto Medina Aceves</t>
  </si>
  <si>
    <t>MEAJ570213T56</t>
  </si>
  <si>
    <t>Calle 10 Portales de San Francisco, No. 86 San Francisco</t>
  </si>
  <si>
    <t>146</t>
  </si>
  <si>
    <t>DVpro, S.A. de C.V.</t>
  </si>
  <si>
    <t>DVP090310CR5</t>
  </si>
  <si>
    <t>CALLE FRANCSICO FREJES No. 643 ENTRE EULOGIO PARRA Y JESUS GARCIA LADRON DE GUEVARA</t>
  </si>
  <si>
    <t>44600</t>
  </si>
  <si>
    <t>147</t>
  </si>
  <si>
    <t>Servicios y Suministros la Estrella del Norte S. A.  de C. V.</t>
  </si>
  <si>
    <t>SSE110606425</t>
  </si>
  <si>
    <t>General Porfirio Diaz Manzana II Lote 3 Quinta Hermosa</t>
  </si>
  <si>
    <t>148</t>
  </si>
  <si>
    <t>Bordados Memex S. A. de C. V.</t>
  </si>
  <si>
    <t>BME110921AE6</t>
  </si>
  <si>
    <t>Av. Gobernadores No. 344 entre cuba y hecelchakanillo San francisco</t>
  </si>
  <si>
    <t>149</t>
  </si>
  <si>
    <t>Mario Jesús Berzunza Rodriguez</t>
  </si>
  <si>
    <t>BERM511119JX7</t>
  </si>
  <si>
    <t>AV. GRANCISCO I. MADERO No. EXT. 170 BARRIO SAN FRANCISCO</t>
  </si>
  <si>
    <t>150</t>
  </si>
  <si>
    <t>Rosalba Lopez Martinez</t>
  </si>
  <si>
    <t>LOMR8108089N3</t>
  </si>
  <si>
    <t>Calle 10 D 14 Santa Lucia</t>
  </si>
  <si>
    <t>151</t>
  </si>
  <si>
    <t>Assis tu Vestir, S.A. de C.V.</t>
  </si>
  <si>
    <t>ATV0512132YS</t>
  </si>
  <si>
    <t>CALLE 65 NO. 455 INT. "B" CENTRO</t>
  </si>
  <si>
    <t>152</t>
  </si>
  <si>
    <t>CDA Península S.A de C.V.</t>
  </si>
  <si>
    <t>CPE100608SI3</t>
  </si>
  <si>
    <t>Av. Román Piña Chan Núm. 27 lote 4 Sector Fundadores Ah Kim Pech</t>
  </si>
  <si>
    <t>153</t>
  </si>
  <si>
    <t>Joselito Castro Pacheco</t>
  </si>
  <si>
    <t>CAPJ720212G25</t>
  </si>
  <si>
    <t>CALLE 56 No. 305 FRANCISCO VILLA ORIENTE</t>
  </si>
  <si>
    <t>97178</t>
  </si>
  <si>
    <t>154</t>
  </si>
  <si>
    <t>Decrab Restaurante S.A. de C.V.</t>
  </si>
  <si>
    <t>DRE060110AB3</t>
  </si>
  <si>
    <t>Prado Norte 395 A Chapultepec I sección Miguel Hidalgo</t>
  </si>
  <si>
    <t>11000</t>
  </si>
  <si>
    <t>155</t>
  </si>
  <si>
    <t>Seruga S.A.</t>
  </si>
  <si>
    <t>SER7604069Q4</t>
  </si>
  <si>
    <t>Av. Chapultepec 328 Roma Norte</t>
  </si>
  <si>
    <t>06700</t>
  </si>
  <si>
    <t>156</t>
  </si>
  <si>
    <t>El Palacio de hierro</t>
  </si>
  <si>
    <t>PHI830429MG6</t>
  </si>
  <si>
    <t>Durango No. 230 Roma deleg. Cuauhtemoc</t>
  </si>
  <si>
    <t>157</t>
  </si>
  <si>
    <t>Yellow Cab del nuevo AICM A.C.</t>
  </si>
  <si>
    <t>STY090223LX3</t>
  </si>
  <si>
    <t>Aeropuerto Internacional Aviación Civil</t>
  </si>
  <si>
    <t>15740</t>
  </si>
  <si>
    <t>158</t>
  </si>
  <si>
    <t>Jorge Joaquin Lanz Buenfil</t>
  </si>
  <si>
    <t>LABJ740822HCCNN</t>
  </si>
  <si>
    <t>Carretera Campeche-China Parque Industrial Bicentanario Las Flores</t>
  </si>
  <si>
    <t>159</t>
  </si>
  <si>
    <t>Conservatorio de la Cultura Gastronomica Mexicana SC</t>
  </si>
  <si>
    <t>CCG0605309M8</t>
  </si>
  <si>
    <t>S/D</t>
  </si>
  <si>
    <t>Chapultepec MEXICO</t>
  </si>
  <si>
    <t>160</t>
  </si>
  <si>
    <t>JWJ Comercializadora Yucatan, S.A de C.V</t>
  </si>
  <si>
    <t>JCY140721P92</t>
  </si>
  <si>
    <t>86B POR 94 Y 96 No.631-B SAMBULA</t>
  </si>
  <si>
    <t>97259</t>
  </si>
  <si>
    <t>161</t>
  </si>
  <si>
    <t>José Johnatan Pastrana</t>
  </si>
  <si>
    <t>PAJO910318QD9</t>
  </si>
  <si>
    <t>PRIVADA 25 REVOLUCION</t>
  </si>
  <si>
    <t>162</t>
  </si>
  <si>
    <t>Gabriel Humberto Patrón Novelo</t>
  </si>
  <si>
    <t>PANG750325HY1</t>
  </si>
  <si>
    <t>AV.GOBERNADORES SANTA ANA</t>
  </si>
  <si>
    <t>163</t>
  </si>
  <si>
    <t>Nicolás Pérez Guzman</t>
  </si>
  <si>
    <t>PEGN720427R66</t>
  </si>
  <si>
    <t>164</t>
  </si>
  <si>
    <t>Idelfonsa de San Martín Fuentes Terrones</t>
  </si>
  <si>
    <t>FUTI640730L98</t>
  </si>
  <si>
    <t>PEDRO MORENO 134 SAN RAFAEL</t>
  </si>
  <si>
    <t>165</t>
  </si>
  <si>
    <t>Eugenia del Rosario Gamboa Sanguino</t>
  </si>
  <si>
    <t>GASE750612HU4</t>
  </si>
  <si>
    <t>PEDRO SAINZ DE BABRANDA AH KIM PECH</t>
  </si>
  <si>
    <t>24014</t>
  </si>
  <si>
    <t>166</t>
  </si>
  <si>
    <t>Comercializadora La Chaya Maya S de RL de CV</t>
  </si>
  <si>
    <t>CCM130418KF5</t>
  </si>
  <si>
    <t>Calle 55 510 entre 60 y 62 Centro</t>
  </si>
  <si>
    <t>167</t>
  </si>
  <si>
    <t>Servicios Corporativos Consur S de RL de CV</t>
  </si>
  <si>
    <t>SCC150924GK0</t>
  </si>
  <si>
    <t>Calle Caoba No. 19 Bosques de Campeche</t>
  </si>
  <si>
    <t>168</t>
  </si>
  <si>
    <t>Erick Díaz Sánchez</t>
  </si>
  <si>
    <t>DISE860313S46</t>
  </si>
  <si>
    <t>Av. Central entre calle Mariano Rodríguez y Calle Q Roo No. 100 A San José</t>
  </si>
  <si>
    <t>169</t>
  </si>
  <si>
    <t>Plásticos y Derivados Sauri SA de CV</t>
  </si>
  <si>
    <t>PDS070703IN5</t>
  </si>
  <si>
    <t>Calle Costa Rica No. 99 y 103 entre Av. República y Tamaulipas Santa Ana</t>
  </si>
  <si>
    <t>170</t>
  </si>
  <si>
    <t>Soluciones TI S.C.</t>
  </si>
  <si>
    <t>STI050119BQ5</t>
  </si>
  <si>
    <t>Av. López Mateos entre Allende y aldama 158 Int. 1 San Román</t>
  </si>
  <si>
    <t>171</t>
  </si>
  <si>
    <t>Juan Pablo Corona Torres</t>
  </si>
  <si>
    <t>COTJ830620S48</t>
  </si>
  <si>
    <t>Carretera Champoton Ciudad del Carmen s/n Las Brisas</t>
  </si>
  <si>
    <t>24400</t>
  </si>
  <si>
    <t>172</t>
  </si>
  <si>
    <t>Modatelas Sapi de CV</t>
  </si>
  <si>
    <t>MOD041014KI3</t>
  </si>
  <si>
    <t>Calle 55 no. 2 por la 10 Centro</t>
  </si>
  <si>
    <t>173</t>
  </si>
  <si>
    <t>Lourdes Librado Flores</t>
  </si>
  <si>
    <t>LIFL600301QM2</t>
  </si>
  <si>
    <t>Av. Circuito Baluartes No. 41 entre 14 y 16 Centro</t>
  </si>
  <si>
    <t>174</t>
  </si>
  <si>
    <t>Totsa S.A. de C.V.</t>
  </si>
  <si>
    <t>TOT940625CVA</t>
  </si>
  <si>
    <t>Fidel Velázquez 203 Eduardo Caballero</t>
  </si>
  <si>
    <t>Guadalupe NUEVO LEON</t>
  </si>
  <si>
    <t>67117</t>
  </si>
  <si>
    <t>175</t>
  </si>
  <si>
    <t>Auto partes y mas S. A. de C. V.</t>
  </si>
  <si>
    <t>APM8805092U9</t>
  </si>
  <si>
    <t>Av. Juan Gil Preciado No. 4051-A Hogares de Nuevo Mexico</t>
  </si>
  <si>
    <t>Zapopan JALISCO</t>
  </si>
  <si>
    <t>45138</t>
  </si>
  <si>
    <t>176</t>
  </si>
  <si>
    <t>Operadora de Hoteles Galerías S de RL de CV</t>
  </si>
  <si>
    <t>OHG071009K27</t>
  </si>
  <si>
    <t>Av. San Jerónimo 1082 Av. San Jerónimo San Jerónimo</t>
  </si>
  <si>
    <t>64640</t>
  </si>
  <si>
    <t>177</t>
  </si>
  <si>
    <t>Gilda Rueda Caballero</t>
  </si>
  <si>
    <t>RUCG670118SC6</t>
  </si>
  <si>
    <t>Boulevard Costero 1 610 Sin Colonia</t>
  </si>
  <si>
    <t>Bacalar QUINTANA ROO</t>
  </si>
  <si>
    <t>77930</t>
  </si>
  <si>
    <t>178</t>
  </si>
  <si>
    <t>Jorge Humberto Camejo Ramírez</t>
  </si>
  <si>
    <t>CARJ3808117K7</t>
  </si>
  <si>
    <t>Av. Yucatán No. Exterior 415 Yucatán Loc. Calderitas</t>
  </si>
  <si>
    <t>179</t>
  </si>
  <si>
    <t>Karol del Carmen Caamal Chi</t>
  </si>
  <si>
    <t>CACK870821358</t>
  </si>
  <si>
    <t>Calle Coahuila No, 13 Santa Ana</t>
  </si>
  <si>
    <t>180</t>
  </si>
  <si>
    <t>Eloisa del Pilar Trinidad Andrade</t>
  </si>
  <si>
    <t>TIAE741214QC4</t>
  </si>
  <si>
    <t>Calle Av. Fundadores s/n San Francisco</t>
  </si>
  <si>
    <t>181</t>
  </si>
  <si>
    <t>Super Campeche Sa de CV</t>
  </si>
  <si>
    <t>SCA860114GE3</t>
  </si>
  <si>
    <t>Av. Román Piña Chan Lote 7 Área Ah-kim-pech Guadalupe</t>
  </si>
  <si>
    <t>182</t>
  </si>
  <si>
    <t>Adolfo Pelayo Luna</t>
  </si>
  <si>
    <t>PELA961214M22</t>
  </si>
  <si>
    <t>Calle 10 No. Exterior 357 Centro</t>
  </si>
  <si>
    <t>183</t>
  </si>
  <si>
    <t>Patricio Martinez Farias</t>
  </si>
  <si>
    <t>MAFP940317HC8</t>
  </si>
  <si>
    <t>Calle 10 No. 280 Centro</t>
  </si>
  <si>
    <t>184</t>
  </si>
  <si>
    <t>Wendy del Jesus Can Chan</t>
  </si>
  <si>
    <t>CACW741031MY6</t>
  </si>
  <si>
    <t>Calle 65 s/n Centro</t>
  </si>
  <si>
    <t>185</t>
  </si>
  <si>
    <t>Materias Primas de Choco-has de RL de CV</t>
  </si>
  <si>
    <t>MPC151005QNA</t>
  </si>
  <si>
    <t>Calle 12 No. 285 entre Bravo y Allende San Roman</t>
  </si>
  <si>
    <t>186</t>
  </si>
  <si>
    <t>Lourdes Isabel Chavez López</t>
  </si>
  <si>
    <t>CALL600910M65</t>
  </si>
  <si>
    <t>Circuito Caluartes No. 159 Santa Ana</t>
  </si>
  <si>
    <t>187</t>
  </si>
  <si>
    <t>Refrigeración 2000 S.A de C. V.</t>
  </si>
  <si>
    <t>RDM010216FA4</t>
  </si>
  <si>
    <t>Av. Francisco I. Madero 210 San Francisco</t>
  </si>
  <si>
    <t>188</t>
  </si>
  <si>
    <t>Comercializadora Farmaceutica de Chiapas S.A. pi de C. V.</t>
  </si>
  <si>
    <t>CFC110121742</t>
  </si>
  <si>
    <t>Av. Baja California 255 piso 14 Hipodromo</t>
  </si>
  <si>
    <t>189</t>
  </si>
  <si>
    <t>Copizza S. de R.L. de C.V.</t>
  </si>
  <si>
    <t>COP060201DL4</t>
  </si>
  <si>
    <t>Av. uis Donaldo Colosio No. 28 San Fco. San Juan</t>
  </si>
  <si>
    <t>190</t>
  </si>
  <si>
    <t>Free and Green S.A. de C.V.</t>
  </si>
  <si>
    <t>FGR1006083L9</t>
  </si>
  <si>
    <t>Av. Pedro Sainz de Baranda mz. 1 lote 2 Ah Kim Pech</t>
  </si>
  <si>
    <t>191</t>
  </si>
  <si>
    <t>Enna del Carmen Curmina Lanz</t>
  </si>
  <si>
    <t>CULE3711106M5</t>
  </si>
  <si>
    <t>Calle 10 No.351 Centro</t>
  </si>
  <si>
    <t>192</t>
  </si>
  <si>
    <t>Hoteles Hacienda Maya S.A. de C.V.</t>
  </si>
  <si>
    <t>HHM110613V66</t>
  </si>
  <si>
    <t>Av. 81-A No. 709 x 100 y 108 Nueva Sambula</t>
  </si>
  <si>
    <t>97250</t>
  </si>
  <si>
    <t>193</t>
  </si>
  <si>
    <t>Omar Jesús Eljure Fajardo</t>
  </si>
  <si>
    <t>EUFO680514C46</t>
  </si>
  <si>
    <t>Calle 65 x 86-B y Av. Itzaes No. Ext. 681 Centro</t>
  </si>
  <si>
    <t>194</t>
  </si>
  <si>
    <t>Inmobiliaria Hotelera de Yucatán S.A. de C.V.</t>
  </si>
  <si>
    <t>IHY7807116A2</t>
  </si>
  <si>
    <t>Av. Colón x Paseo de Montejo y C.60498 Centro</t>
  </si>
  <si>
    <t>195</t>
  </si>
  <si>
    <t>Lumina Tech, S.A.  de C.V.</t>
  </si>
  <si>
    <t>LUM160317I31</t>
  </si>
  <si>
    <t>CALLE 7A X 8 Y 10 No. 381 VILLAS DEL SOL</t>
  </si>
  <si>
    <t>97118</t>
  </si>
  <si>
    <t>196</t>
  </si>
  <si>
    <t>Banco Mercantil del Norte, S.A.</t>
  </si>
  <si>
    <t>BMN930209927</t>
  </si>
  <si>
    <t>AV.REVOLUCIÓN No.3000 PRIMAVERA</t>
  </si>
  <si>
    <t>Monterrey NAYARIT</t>
  </si>
  <si>
    <t>64830</t>
  </si>
  <si>
    <t>197</t>
  </si>
  <si>
    <t>Daniel Alejandro Acuña Novelo</t>
  </si>
  <si>
    <t>AUND910329RRA</t>
  </si>
  <si>
    <t>C-39 No. Ext. 356 Jardines de Pensiones</t>
  </si>
  <si>
    <t>97219</t>
  </si>
  <si>
    <t>198</t>
  </si>
  <si>
    <t>Abundio Alejandre Cruz</t>
  </si>
  <si>
    <t>AECA580411FV0</t>
  </si>
  <si>
    <t>Calle Lirio Núm. 132 Jardines</t>
  </si>
  <si>
    <t>199</t>
  </si>
  <si>
    <t>Yolanda del Carmen Moo Pat</t>
  </si>
  <si>
    <t>MOPY670121H48</t>
  </si>
  <si>
    <t>Av. Gobernadores Num. 389 Santa Ana</t>
  </si>
  <si>
    <t>200</t>
  </si>
  <si>
    <t>Aerovías de México, S.A. de C.V.</t>
  </si>
  <si>
    <t>AME880912I89</t>
  </si>
  <si>
    <t>PASEO DE LA REFORMA 445 A Y B CENTRO</t>
  </si>
  <si>
    <t>201</t>
  </si>
  <si>
    <t>Pablo Ruben Sosa Novelo</t>
  </si>
  <si>
    <t>SOSP440706QE8</t>
  </si>
  <si>
    <t>Calle 13 sin numero La Concepción</t>
  </si>
  <si>
    <t>202</t>
  </si>
  <si>
    <t>Susana Mariola Urieta Rangel</t>
  </si>
  <si>
    <t>UIRS891119780</t>
  </si>
  <si>
    <t>Av. Eugenio Echeverria Castellot s/n entre 18 y 16 Las Brisas</t>
  </si>
  <si>
    <t>Champotón CAMPECHE</t>
  </si>
  <si>
    <t>203</t>
  </si>
  <si>
    <t>Tiendas Chedraui S.A. de C.V.</t>
  </si>
  <si>
    <t>TCH850701RM1</t>
  </si>
  <si>
    <t>Av. Constituyentes 1150 Lomas Altas</t>
  </si>
  <si>
    <t>Melchor Ocampo MEXICO</t>
  </si>
  <si>
    <t>11950</t>
  </si>
  <si>
    <t>204</t>
  </si>
  <si>
    <t>Macedonio Alvarado Rios</t>
  </si>
  <si>
    <t>AARM650912M82</t>
  </si>
  <si>
    <t>Av. Dr. Manuel Velasco Suarez S/N Centro</t>
  </si>
  <si>
    <t>Palenque CHIAPAS</t>
  </si>
  <si>
    <t>29960</t>
  </si>
  <si>
    <t>205</t>
  </si>
  <si>
    <t>Caminos y Puentes de Ingresos y Servicios Conexos</t>
  </si>
  <si>
    <t>CPF6307036N8</t>
  </si>
  <si>
    <t>Calzada de los reyes 24 Tetela del Monte</t>
  </si>
  <si>
    <t>206</t>
  </si>
  <si>
    <t>Administradora Turistica Corgonza S.A. de C. V,</t>
  </si>
  <si>
    <t>ATC160319186</t>
  </si>
  <si>
    <t>Km. 27 Carretera estación del Ferrocaril S/N Col.</t>
  </si>
  <si>
    <t>207</t>
  </si>
  <si>
    <t>Marco Antonio Sosa Romero</t>
  </si>
  <si>
    <t>SORM871007DZ6</t>
  </si>
  <si>
    <t>Calle 69 No. 543C entre 70 y 72 Centro</t>
  </si>
  <si>
    <t>208</t>
  </si>
  <si>
    <t>Bb del Sur S.A. de C.V.</t>
  </si>
  <si>
    <t>BSU020220JK9</t>
  </si>
  <si>
    <t>Calle 59 253 interior 2 San Ramón Norte</t>
  </si>
  <si>
    <t>209</t>
  </si>
  <si>
    <t>Felipe Gonzalo Castaldi</t>
  </si>
  <si>
    <t>CAFE781226FY4</t>
  </si>
  <si>
    <t>Av. 11 No. 402A por 44 y 46 Paseos de Chenku</t>
  </si>
  <si>
    <t>210</t>
  </si>
  <si>
    <t>Apoala Mexican Cuisine S de RL de CV</t>
  </si>
  <si>
    <t>AMC131223CD1</t>
  </si>
  <si>
    <t>Calle 60 No.471 local 2 x 55 y 53</t>
  </si>
  <si>
    <t>211</t>
  </si>
  <si>
    <t>Irma Pedroza Zuccolotto</t>
  </si>
  <si>
    <t>PEZI570423V14</t>
  </si>
  <si>
    <t>México</t>
  </si>
  <si>
    <t>Metepec MEXICO</t>
  </si>
  <si>
    <t>212</t>
  </si>
  <si>
    <t>Digital Solutions Americans S de Rl de CV</t>
  </si>
  <si>
    <t>DSA130408AM2</t>
  </si>
  <si>
    <t>Insurgentes Sur 1898-12 of 01 Florida Alvaro Obregon</t>
  </si>
  <si>
    <t>213</t>
  </si>
  <si>
    <t>Luisa Maribel Noh Uc</t>
  </si>
  <si>
    <t>NOUL840227PG5</t>
  </si>
  <si>
    <t>Calle 113 por 50 y 48 A 395 Colonia</t>
  </si>
  <si>
    <t>214</t>
  </si>
  <si>
    <t>Cristina Concepción de los Angeles Garcia Puy</t>
  </si>
  <si>
    <t>GAPC541002778</t>
  </si>
  <si>
    <t>Carretera Escarcega Villahermosa km1 s/n Ingnacio Zaragoza</t>
  </si>
  <si>
    <t>215</t>
  </si>
  <si>
    <t>Deyner tomas Cordova Estrella</t>
  </si>
  <si>
    <t>COED870922RZ4</t>
  </si>
  <si>
    <t>Calle Jose Maria Morelos No. 402-A Leona Vicario</t>
  </si>
  <si>
    <t>Chetumal QUINTANA ROO</t>
  </si>
  <si>
    <t>77016</t>
  </si>
  <si>
    <t>216</t>
  </si>
  <si>
    <t>Grupo Operaciones Unidas SAPI de CV</t>
  </si>
  <si>
    <t>GOU150402KM9</t>
  </si>
  <si>
    <t>Av. San Salvador Mz. 47 No. 563 Ampliacion 8 de Octubre</t>
  </si>
  <si>
    <t>77028</t>
  </si>
  <si>
    <t>217</t>
  </si>
  <si>
    <t>Arcovedo Ganzo Yensi Guadalupe</t>
  </si>
  <si>
    <t>AOGY930821BY6</t>
  </si>
  <si>
    <t>Av. Hidalgo No. 84 Aviación</t>
  </si>
  <si>
    <t>218</t>
  </si>
  <si>
    <t>Concha Pool Tania Esmeralda</t>
  </si>
  <si>
    <t>COPT780616LV3</t>
  </si>
  <si>
    <t>20 S/N puesto 75 San Antonio</t>
  </si>
  <si>
    <t>219</t>
  </si>
  <si>
    <t>De Jesus Dominguez Antonio</t>
  </si>
  <si>
    <t>JEDA740125H15</t>
  </si>
  <si>
    <t>Calle 17 No. 107 San Juan</t>
  </si>
  <si>
    <t>220</t>
  </si>
  <si>
    <t>Operadora Kookay S. de R.L. de C.V.</t>
  </si>
  <si>
    <t>OKO120416TZ5</t>
  </si>
  <si>
    <t>Calle 57 No. 17 Centro</t>
  </si>
  <si>
    <t>221</t>
  </si>
  <si>
    <t>Tintorey S.A. de C. V</t>
  </si>
  <si>
    <t>TIN921119LP5</t>
  </si>
  <si>
    <t>Av. Lopez Mateos entre Abasolo y Justo Sierra 274 San Roman</t>
  </si>
  <si>
    <t>222</t>
  </si>
  <si>
    <t>Grupo de la 59 y 12 S de RL de CV</t>
  </si>
  <si>
    <t>GCN1507087M9</t>
  </si>
  <si>
    <t>Calle 59 No. 160 Centro</t>
  </si>
  <si>
    <t>223</t>
  </si>
  <si>
    <t>Atziri Gonzalez Rodriguez</t>
  </si>
  <si>
    <t>GORA7001173C5</t>
  </si>
  <si>
    <t>Calle 59 No. 30 entre 12 y 14 Centro</t>
  </si>
  <si>
    <t>224</t>
  </si>
  <si>
    <t>Ancora MT S.A de C.V.</t>
  </si>
  <si>
    <t>AMT1602089F8</t>
  </si>
  <si>
    <t>Corona Borela 73 202 Prado Churubusco</t>
  </si>
  <si>
    <t>225</t>
  </si>
  <si>
    <t>Pablo Brian Cabrera Antonio</t>
  </si>
  <si>
    <t>CAAP850630UB0</t>
  </si>
  <si>
    <t>Calle 43 176 local 28 Pinzon</t>
  </si>
  <si>
    <t>97205</t>
  </si>
  <si>
    <t>226</t>
  </si>
  <si>
    <t>Kiihanal Sazon Campechano S.A. de C.V.</t>
  </si>
  <si>
    <t>KSC0211196S3</t>
  </si>
  <si>
    <t>Malecon Miguel Aleman No. 179 A Centro</t>
  </si>
  <si>
    <t>227</t>
  </si>
  <si>
    <t>Garcia Garcia Juan Humberto</t>
  </si>
  <si>
    <t>GAGJ7301193A1</t>
  </si>
  <si>
    <t>Av. los Pinos No. 1 Playa Norte</t>
  </si>
  <si>
    <t>Carmen CAMPECHE</t>
  </si>
  <si>
    <t>24115</t>
  </si>
  <si>
    <t>228</t>
  </si>
  <si>
    <t>Secretaria de Educación Pública</t>
  </si>
  <si>
    <t>SEP210905778</t>
  </si>
  <si>
    <t>Calle Avezahualcoyotl No. 127 Centro</t>
  </si>
  <si>
    <t>06080</t>
  </si>
  <si>
    <t>229</t>
  </si>
  <si>
    <t>Yuriko Margarita Silva Gonzalez</t>
  </si>
  <si>
    <t>SIGY850809927</t>
  </si>
  <si>
    <t>Av. Gobernadores No.263 Santa Ana</t>
  </si>
  <si>
    <t>230</t>
  </si>
  <si>
    <t>Francisco Chi Flores</t>
  </si>
  <si>
    <t>CIFF490424CR9</t>
  </si>
  <si>
    <t>Calle 22 No. 17 Kila Lerma</t>
  </si>
  <si>
    <t>24500</t>
  </si>
  <si>
    <t>231</t>
  </si>
  <si>
    <t>Lidia Magdalena Sanchez Padilla</t>
  </si>
  <si>
    <t>SAPL660803R55</t>
  </si>
  <si>
    <t>Calle 16 entre 53 y 55 261 Centro</t>
  </si>
  <si>
    <t>232</t>
  </si>
  <si>
    <t>Partes y Equipos de Refirgeración del Sureste S.A. de C.V.</t>
  </si>
  <si>
    <t>PER920317PC8</t>
  </si>
  <si>
    <t>Calle 66 No. 471-A entre 53 y 55 Centro</t>
  </si>
  <si>
    <t>233</t>
  </si>
  <si>
    <t>Janeth Berenice Sonda Concha</t>
  </si>
  <si>
    <t>SOCJ8210005JV8</t>
  </si>
  <si>
    <t>Pich 20 Solidaridad Urbana</t>
  </si>
  <si>
    <t>234</t>
  </si>
  <si>
    <t>Moo Pat Yolanda del Carmen</t>
  </si>
  <si>
    <t>Av. Gobernadores No. 389 Santa Ana</t>
  </si>
  <si>
    <t>235</t>
  </si>
  <si>
    <t>Sergio Cristian Nah Valdez</t>
  </si>
  <si>
    <t>NAVS751025AA3</t>
  </si>
  <si>
    <t>Av. Gobernadores No. 214 Santa Lucia</t>
  </si>
  <si>
    <t>236</t>
  </si>
  <si>
    <t>Electropura S. de R.L. de C.V.</t>
  </si>
  <si>
    <t>ELE9012281G2</t>
  </si>
  <si>
    <t>Recursos Hicraúlicos 8 S/N La Loma</t>
  </si>
  <si>
    <t>Tlalnepantla de Baz MEXICO</t>
  </si>
  <si>
    <t>54060</t>
  </si>
  <si>
    <t>237</t>
  </si>
  <si>
    <t>Imsalmar SA de CV</t>
  </si>
  <si>
    <t>IMS790328RA1</t>
  </si>
  <si>
    <t>Calle Lago Zurich No. 245 Ampliación Granada</t>
  </si>
  <si>
    <t>11529</t>
  </si>
  <si>
    <t>238</t>
  </si>
  <si>
    <t>Grupo Parisina S.A. de C.V.</t>
  </si>
  <si>
    <t>GPA930101Q17</t>
  </si>
  <si>
    <t>Av. 20 de noviembre 42 Centro</t>
  </si>
  <si>
    <t>06060</t>
  </si>
  <si>
    <t>239</t>
  </si>
  <si>
    <t>Inmobiliaria Puerta Maya SA. de CV.</t>
  </si>
  <si>
    <t>IPM0301131Y8</t>
  </si>
  <si>
    <t>Carretera Villahermosa Aeropuerto km. 12+800 s/n Rancheria Coronel Traconis dos Montes Centro</t>
  </si>
  <si>
    <t>240</t>
  </si>
  <si>
    <t>Operadora Hotelera Principal Principal S.A de C.V.</t>
  </si>
  <si>
    <t>OHP080901FJ8</t>
  </si>
  <si>
    <t>Calle 4 Norte 1206 Centro</t>
  </si>
  <si>
    <t>Puebla PUEBLA</t>
  </si>
  <si>
    <t>72000</t>
  </si>
  <si>
    <t>241</t>
  </si>
  <si>
    <t>Clemente Marin Can</t>
  </si>
  <si>
    <t>MACC361207DKA</t>
  </si>
  <si>
    <t>Calle 108 Num. 92 entre 14 y Niños Héroes Santa Lucía</t>
  </si>
  <si>
    <t>242</t>
  </si>
  <si>
    <t>Luis Alberto Orozco Gallegos</t>
  </si>
  <si>
    <t>OOGL8603214D9</t>
  </si>
  <si>
    <t>Av. Maestros s/n Sascalum</t>
  </si>
  <si>
    <t>24095</t>
  </si>
  <si>
    <t>243</t>
  </si>
  <si>
    <t>Administradora de Hoteles Tapatios, S.A. de C.V.</t>
  </si>
  <si>
    <t>AHT141202LE7</t>
  </si>
  <si>
    <t>Prolongación de las Américas 1170 San Miguel de la Colonia</t>
  </si>
  <si>
    <t>45160</t>
  </si>
  <si>
    <t>244</t>
  </si>
  <si>
    <t>Autotransportaciones Aeropuerto SA de CV</t>
  </si>
  <si>
    <t>AAE670707JZ6</t>
  </si>
  <si>
    <t>Av. Enrique Díaz de León 954 Moderna Guadalajara</t>
  </si>
  <si>
    <t>Guadalajara JALISCO</t>
  </si>
  <si>
    <t>44190</t>
  </si>
  <si>
    <t>245</t>
  </si>
  <si>
    <t>Marnapa SA de CV</t>
  </si>
  <si>
    <t>MAR07082342A</t>
  </si>
  <si>
    <t>16 de abril Lote 5 Supermanzana 10</t>
  </si>
  <si>
    <t>Benito Juárez QUINTANA ROO</t>
  </si>
  <si>
    <t>77503</t>
  </si>
  <si>
    <t>246</t>
  </si>
  <si>
    <t>Tony Tiendas SA de CV</t>
  </si>
  <si>
    <t>TTI961202IM1</t>
  </si>
  <si>
    <t>Av. Urano 585 B Fracc. Jardines de Mocambo Boca del Río</t>
  </si>
  <si>
    <t>Boca del Río VERACRUZ DE IGNACIO DE LA LLAVE</t>
  </si>
  <si>
    <t>94299</t>
  </si>
  <si>
    <t>247</t>
  </si>
  <si>
    <t>SoniGas SA de CV</t>
  </si>
  <si>
    <t>SON990511MI0</t>
  </si>
  <si>
    <t>BLVD. Adolfo Lopesz Mateos loe no. 1102 La Martinica</t>
  </si>
  <si>
    <t>León GUANAJUATO</t>
  </si>
  <si>
    <t>37500</t>
  </si>
  <si>
    <t>81-1-10-58</t>
  </si>
  <si>
    <t>248</t>
  </si>
  <si>
    <t>Aire y Refrigeración Partes, S.A. de C.V.</t>
  </si>
  <si>
    <t>ARP020418RH0</t>
  </si>
  <si>
    <t>CALLE 49 NO. 496 SANTA ANA</t>
  </si>
  <si>
    <t>249</t>
  </si>
  <si>
    <t>Juan Candelario Uribe Sierra</t>
  </si>
  <si>
    <t>UISJ6401228R2</t>
  </si>
  <si>
    <t>CALLE 10 No. 18 A LA ERMITA</t>
  </si>
  <si>
    <t>250</t>
  </si>
  <si>
    <t>Julio César Manrrero Guzmán</t>
  </si>
  <si>
    <t>MAGJ751021VE3</t>
  </si>
  <si>
    <t>Calle 22 Num. 15 Pirulines</t>
  </si>
  <si>
    <t>24520</t>
  </si>
  <si>
    <t>251</t>
  </si>
  <si>
    <t>Fermin Ferriol Sanchez</t>
  </si>
  <si>
    <t>FESF530101DFA</t>
  </si>
  <si>
    <t>Calle Andador Palmas No. Exterior 357 Centro</t>
  </si>
  <si>
    <t>252</t>
  </si>
  <si>
    <t>Hoteles Rosa Mexicano SA DE CV</t>
  </si>
  <si>
    <t>HRM060912LUA</t>
  </si>
  <si>
    <t>C-Durazno Mza. 5 No. Lote 20</t>
  </si>
  <si>
    <t>77500</t>
  </si>
  <si>
    <t>253</t>
  </si>
  <si>
    <t>Genesur SA DE CV</t>
  </si>
  <si>
    <t>GEN050510V12</t>
  </si>
  <si>
    <t>Carretera Campeche China Av. Petroleros Lote 5 Las Flores II</t>
  </si>
  <si>
    <t>254</t>
  </si>
  <si>
    <t>Gonzalez Luna y Alvarez del  Castillo SC</t>
  </si>
  <si>
    <t>DGL010801AI6</t>
  </si>
  <si>
    <t>Canoa 521801 Progreso Tizapan</t>
  </si>
  <si>
    <t>01090</t>
  </si>
  <si>
    <t>255</t>
  </si>
  <si>
    <t>Grupo Kimberley SA DE  CV</t>
  </si>
  <si>
    <t>GKI071109C82</t>
  </si>
  <si>
    <t>Av. Resurgimiento No. 127 Del Prado</t>
  </si>
  <si>
    <t>256</t>
  </si>
  <si>
    <t>René Cruz Pech</t>
  </si>
  <si>
    <t>CUPR650917K58</t>
  </si>
  <si>
    <t>Calle Ucum Mza. 76 Num. 6 Colonial campeche</t>
  </si>
  <si>
    <t>257</t>
  </si>
  <si>
    <t>Plan Resorts,S.A de C.V.</t>
  </si>
  <si>
    <t>PRE961209UI8</t>
  </si>
  <si>
    <t>HACIENDA TEMOZON S/N CENTRO ABALÁ</t>
  </si>
  <si>
    <t>97825</t>
  </si>
  <si>
    <t>258</t>
  </si>
  <si>
    <t>Attempora Servicios y Gestión Empresarial S.A DE C.V.</t>
  </si>
  <si>
    <t>ASG121128ME0</t>
  </si>
  <si>
    <t>Av. Insurgentes Sur 4126 201, Santa Ursula Xitla Tlalpan</t>
  </si>
  <si>
    <t>Tlalpan CIUDAD DE MEXICO</t>
  </si>
  <si>
    <t>14420</t>
  </si>
  <si>
    <t>259</t>
  </si>
  <si>
    <t>Grupo Arte Alto, S.A de C.V</t>
  </si>
  <si>
    <t>GAA130605Q2A</t>
  </si>
  <si>
    <t>Oriente 249 A 104 oficina 1 Agrícola Oriental Iztacalco</t>
  </si>
  <si>
    <t>Iztacalco CIUDAD DE MEXICO</t>
  </si>
  <si>
    <t>08500</t>
  </si>
  <si>
    <t>260</t>
  </si>
  <si>
    <t>Operadora y Procesadora de productos de Panificación S. A. de C. V.</t>
  </si>
  <si>
    <t>OPP010927SA5</t>
  </si>
  <si>
    <t>Av. Revolución 1267 pisos 20 y 21 Alpes, Alvaro Obregon</t>
  </si>
  <si>
    <t>261</t>
  </si>
  <si>
    <t>Restaurantes ADMX S. de R. L. de C.V.</t>
  </si>
  <si>
    <t>RAD161031RK1</t>
  </si>
  <si>
    <t>Calle Antonio Doval Jaime 75 P-3 Lomas de Santa Fé, Alvaro Obregón</t>
  </si>
  <si>
    <t>262</t>
  </si>
  <si>
    <t>Fiesta Alamo S.A. de C.V.</t>
  </si>
  <si>
    <t>FAL9710071T5</t>
  </si>
  <si>
    <t>Av. Universidad No. 100 Anahuac</t>
  </si>
  <si>
    <t>66450</t>
  </si>
  <si>
    <t>263</t>
  </si>
  <si>
    <t>Restaurantes las Alitas SA de CV</t>
  </si>
  <si>
    <t>RAL0805088Y7</t>
  </si>
  <si>
    <t>Miguel Hidalgo 2330 Obispado</t>
  </si>
  <si>
    <t>64060</t>
  </si>
  <si>
    <t>264</t>
  </si>
  <si>
    <t>Juniors Foods SA de CV</t>
  </si>
  <si>
    <t>JFO901024SX4</t>
  </si>
  <si>
    <t>Aaron Saenz Garza 1717 Rincon de Santa María</t>
  </si>
  <si>
    <t>64650</t>
  </si>
  <si>
    <t>265</t>
  </si>
  <si>
    <t>Aerocomidas S.A. de C.V.</t>
  </si>
  <si>
    <t>AER990218E83</t>
  </si>
  <si>
    <t>Av. Capitan Carlos León s/n edificio c piso 2 Venustiano Carranza</t>
  </si>
  <si>
    <t>266</t>
  </si>
  <si>
    <t>Cadena de comida Mexicana SAPI de CV</t>
  </si>
  <si>
    <t>CDC130711RV2</t>
  </si>
  <si>
    <t>Edison 1235 norte Talleres Monterrey</t>
  </si>
  <si>
    <t>267</t>
  </si>
  <si>
    <t>Eder de la Cruz Bacab</t>
  </si>
  <si>
    <t>CUBE821204CN7</t>
  </si>
  <si>
    <t>CALLE 16 No. 225 ENTRE CIRIACO VAZQUEZ Y CALLE 49 GUADALUPE</t>
  </si>
  <si>
    <t>268</t>
  </si>
  <si>
    <t>Armenia Gomez Potenciano</t>
  </si>
  <si>
    <t>GOPA570616DP4</t>
  </si>
  <si>
    <t>Av. 20 de Noviembre s/n Centro</t>
  </si>
  <si>
    <t>269</t>
  </si>
  <si>
    <t>Miguel Osorio Ramos</t>
  </si>
  <si>
    <t>OOMI380908NJ0</t>
  </si>
  <si>
    <t>Benito Juarez 156 Centro Palenque</t>
  </si>
  <si>
    <t>270</t>
  </si>
  <si>
    <t>Roman Perez Lopez</t>
  </si>
  <si>
    <t>PELR720429KN4</t>
  </si>
  <si>
    <t>Benito Juarez No. 120 Planta alta Centro</t>
  </si>
  <si>
    <t>271</t>
  </si>
  <si>
    <t>Chautlaza S.A. de C.V.</t>
  </si>
  <si>
    <t>CAU130918C48</t>
  </si>
  <si>
    <t>Parque Industrial Naucalpan</t>
  </si>
  <si>
    <t>Naucalpan de Juárez MEXICO</t>
  </si>
  <si>
    <t>53370</t>
  </si>
  <si>
    <t>272</t>
  </si>
  <si>
    <t>Sanborn Hermanos S.A.</t>
  </si>
  <si>
    <t>SHE190630V37</t>
  </si>
  <si>
    <t>Lago Zurich 245 A-01 Ampliación Granada</t>
  </si>
  <si>
    <t>273</t>
  </si>
  <si>
    <t>TBN Taquerias SA de CV</t>
  </si>
  <si>
    <t>TTA1411102V8</t>
  </si>
  <si>
    <t>Av. Alvaro Obregon 1009 Roma Norte Cuahutemoc</t>
  </si>
  <si>
    <t>274</t>
  </si>
  <si>
    <t>Premier Foods S.A. de C.V</t>
  </si>
  <si>
    <t>PFO110218KU1</t>
  </si>
  <si>
    <t>Av. Vasco de Quiroga 3880 piso 1 Santa Fé Cuajimalpa</t>
  </si>
  <si>
    <t>05348</t>
  </si>
  <si>
    <t>275</t>
  </si>
  <si>
    <t>José Luis Carpio Lopez</t>
  </si>
  <si>
    <t>CALL591025122</t>
  </si>
  <si>
    <t>Reforma constitucional mexicana, manzana 25 lote 35 Reforma Politica</t>
  </si>
  <si>
    <t>Ixtapan de la Sal MEXICO</t>
  </si>
  <si>
    <t>09730</t>
  </si>
  <si>
    <t>276</t>
  </si>
  <si>
    <t>Impulsora plaza Torreón S.A. de C.V.</t>
  </si>
  <si>
    <t>IPT030820E79</t>
  </si>
  <si>
    <t>Juan Salvador Agraz 69 piso 12 Santa Fe Cuajimalpa</t>
  </si>
  <si>
    <t>277</t>
  </si>
  <si>
    <t>Rogerio Rodriguez Luna</t>
  </si>
  <si>
    <t>ROLR720823VC8</t>
  </si>
  <si>
    <t>Francisco J Clavijero 37 Ciudad Satelite</t>
  </si>
  <si>
    <t>53100</t>
  </si>
  <si>
    <t>278</t>
  </si>
  <si>
    <t>Fatima del Rosario Medina Ortiz</t>
  </si>
  <si>
    <t>MEOF590729JE8</t>
  </si>
  <si>
    <t>C-65 Entre 10 Y 12 NO.4 Centro</t>
  </si>
  <si>
    <t>279</t>
  </si>
  <si>
    <t>Sistemas Integrales de Calidad en EducacionS de RL. DE CV</t>
  </si>
  <si>
    <t>SIC090618LZ3</t>
  </si>
  <si>
    <t>AV. Politecnico Nacional 4101 10 Residencial Castello</t>
  </si>
  <si>
    <t>Chihuahua CHIHUAHUA</t>
  </si>
  <si>
    <t>31208</t>
  </si>
  <si>
    <t>280</t>
  </si>
  <si>
    <t>Evelio del Anjel Pacheco Santoyo</t>
  </si>
  <si>
    <t>PASE551025K87</t>
  </si>
  <si>
    <t>Calle Girasol No. exterior mzn. 48 Jardines</t>
  </si>
  <si>
    <t>281</t>
  </si>
  <si>
    <t>Exe Corporativo, S.A. de C.V.</t>
  </si>
  <si>
    <t>ECO100412FP3</t>
  </si>
  <si>
    <t>CALLE 63 No 16 CENTRO</t>
  </si>
  <si>
    <t>282</t>
  </si>
  <si>
    <t>Javier Sanchez Correa</t>
  </si>
  <si>
    <t>SACJ600814G86</t>
  </si>
  <si>
    <t>AV. GOBERNADORES No. 546-a GUADALUPE</t>
  </si>
  <si>
    <t>Aguascalientes AGUASCALIENTES</t>
  </si>
  <si>
    <t>283</t>
  </si>
  <si>
    <t>Tecport, S. de R:L de C:V:</t>
  </si>
  <si>
    <t>TEC141201j90</t>
  </si>
  <si>
    <t>ALVARO OBREGON No. 121 PISO 8 OFI. 803 ROMA NORTE, DLEGACION CUAHUTEMOC</t>
  </si>
  <si>
    <t>284</t>
  </si>
  <si>
    <t>Gumbo del centro S de RL de CV</t>
  </si>
  <si>
    <t>GCE130619HL7</t>
  </si>
  <si>
    <t>Benito Juarez Sur 7 Centro</t>
  </si>
  <si>
    <t>Querétaro QUERETARO</t>
  </si>
  <si>
    <t>76000</t>
  </si>
  <si>
    <t>285</t>
  </si>
  <si>
    <t>Pinturas Rodriguez, s.a. de c.v.</t>
  </si>
  <si>
    <t>PRO040730SG3</t>
  </si>
  <si>
    <t>Calle Tamaulipas, altos, Esq. Uruguay s/n Santa Ana</t>
  </si>
  <si>
    <t>286</t>
  </si>
  <si>
    <t>Antonio Evaristo Esteves Nieto</t>
  </si>
  <si>
    <t>EENA710227MQ2</t>
  </si>
  <si>
    <t>Colon No. 1 Centro</t>
  </si>
  <si>
    <t>287</t>
  </si>
  <si>
    <t>La mariposa S.A de C. V.</t>
  </si>
  <si>
    <t>MAR6208206M6</t>
  </si>
  <si>
    <t>Angela Peralta No. 7 Centro Historico</t>
  </si>
  <si>
    <t>7600</t>
  </si>
  <si>
    <t>288</t>
  </si>
  <si>
    <t>El Rey del Cabrito SA de CV</t>
  </si>
  <si>
    <t>RCA860905BP3</t>
  </si>
  <si>
    <t>Av. Constitución No. 817 ote Centro</t>
  </si>
  <si>
    <t>64000</t>
  </si>
  <si>
    <t>289</t>
  </si>
  <si>
    <t>Hotel Son Mar</t>
  </si>
  <si>
    <t>HSM7811133UO</t>
  </si>
  <si>
    <t>Av. Alfonso Reyes No. 1211 nte. Sarabia</t>
  </si>
  <si>
    <t>64490</t>
  </si>
  <si>
    <t>290</t>
  </si>
  <si>
    <t>Grupo de enlace empresarial Apeiron S.A. de C. V.</t>
  </si>
  <si>
    <t>GEE100914455</t>
  </si>
  <si>
    <t>Acueducto Segovia 20 Paseos del Bosque</t>
  </si>
  <si>
    <t>53297</t>
  </si>
  <si>
    <t>291</t>
  </si>
  <si>
    <t>Nora Luz Garibaldi Mata</t>
  </si>
  <si>
    <t>GAMN5801239D0</t>
  </si>
  <si>
    <t>Hidalgo No. 3 Centro</t>
  </si>
  <si>
    <t>Allende GUANAJUATO</t>
  </si>
  <si>
    <t>37700</t>
  </si>
  <si>
    <t>292</t>
  </si>
  <si>
    <t>Grupo Hotelero la Peregrina S.A de C.V.</t>
  </si>
  <si>
    <t>GHP090423H68</t>
  </si>
  <si>
    <t>Pedro Moreno No. 570 Centro</t>
  </si>
  <si>
    <t>44100</t>
  </si>
  <si>
    <t>293</t>
  </si>
  <si>
    <t>José Gónzalo Álvarez Sandoval</t>
  </si>
  <si>
    <t>AASG840324KQA</t>
  </si>
  <si>
    <t>Avenida Gobernadores num. 521-B Santa Ana</t>
  </si>
  <si>
    <t>294</t>
  </si>
  <si>
    <t>Sergio s Pizza SA de CV</t>
  </si>
  <si>
    <t>SSP950301KY2</t>
  </si>
  <si>
    <t>Av. Alvaro Obregon No. 182 Centro</t>
  </si>
  <si>
    <t>77000</t>
  </si>
  <si>
    <t>295</t>
  </si>
  <si>
    <t>Rosa Miriam Gómez Novelo</t>
  </si>
  <si>
    <t>GONR400225KP1</t>
  </si>
  <si>
    <t>Calle 10 num. 262 Centro</t>
  </si>
  <si>
    <t>296</t>
  </si>
  <si>
    <t>Rescorp Concepts Sapi de CV</t>
  </si>
  <si>
    <t>RCO070221626</t>
  </si>
  <si>
    <t>Montecito No. 38 int. piso 1 Napoles</t>
  </si>
  <si>
    <t>03810</t>
  </si>
  <si>
    <t>297</t>
  </si>
  <si>
    <t>Edwin Ivan Chi</t>
  </si>
  <si>
    <t>CIRE8412256G0</t>
  </si>
  <si>
    <t>Calle 18 No. 184 Barrio San Antonio</t>
  </si>
  <si>
    <t>298</t>
  </si>
  <si>
    <t>Edgardo José Jímenez García</t>
  </si>
  <si>
    <t>JIGE890414272</t>
  </si>
  <si>
    <t>Av. Luis Donaldo Colosio 165 Ampliación Polvorín</t>
  </si>
  <si>
    <t>299</t>
  </si>
  <si>
    <t>Vidrios y Aluminios Garcia S.A. de C.V.</t>
  </si>
  <si>
    <t>VAG971125DT5</t>
  </si>
  <si>
    <t>Calle 16 No. 172 San Francisco</t>
  </si>
  <si>
    <t>300</t>
  </si>
  <si>
    <t>María Eugenia Abreu Paniagua</t>
  </si>
  <si>
    <t>AEPE5303304T4</t>
  </si>
  <si>
    <t>Av. Gobernadores num. 298 bajos entre av. francisco I. Madero y Av. Cuauhtémoc Santa Lucía</t>
  </si>
  <si>
    <t>301</t>
  </si>
  <si>
    <t>Rivas Rosado Hebert Gabriel</t>
  </si>
  <si>
    <t>Av. Gobernadores 310-A Santa Ana</t>
  </si>
  <si>
    <t>302</t>
  </si>
  <si>
    <t>Adan Cabrera Esteban</t>
  </si>
  <si>
    <t>CAEA6911095UA</t>
  </si>
  <si>
    <t>Av. Alvaro Obregón num. 321 A Revolución</t>
  </si>
  <si>
    <t>303</t>
  </si>
  <si>
    <t>Maria Gabriela del Sagrado Corazon Barrera Pacheco</t>
  </si>
  <si>
    <t>BAPG650803FI2</t>
  </si>
  <si>
    <t>Calle 59 entre 10 y 12 6 Centro</t>
  </si>
  <si>
    <t>304</t>
  </si>
  <si>
    <t>Romana del Socorro Cazan Cuevas</t>
  </si>
  <si>
    <t>CACR690921PU1</t>
  </si>
  <si>
    <t>Calle 20 No. 168B San José</t>
  </si>
  <si>
    <t>305</t>
  </si>
  <si>
    <t>Las Nuevas Delicias Gastronómicas S. de RL de CV</t>
  </si>
  <si>
    <t>NDG071019LH4</t>
  </si>
  <si>
    <t>Havre 30 Juárez, Cuauhtemoc</t>
  </si>
  <si>
    <t>06600</t>
  </si>
  <si>
    <t>306</t>
  </si>
  <si>
    <t>Erika Beatriz Patrón Ramírez</t>
  </si>
  <si>
    <t>PARE740129K33</t>
  </si>
  <si>
    <t>Av. Gobernadores num. 115 Santa Lucía</t>
  </si>
  <si>
    <t>307</t>
  </si>
  <si>
    <t>Armando Jesús Pech Canul</t>
  </si>
  <si>
    <t>PECA490105555</t>
  </si>
  <si>
    <t>Calle 8 entre 5 y 9 num. 44 Carmelo</t>
  </si>
  <si>
    <t>308</t>
  </si>
  <si>
    <t>Rubí Guadalupe Peniche Lozano</t>
  </si>
  <si>
    <t>PELR591212T84</t>
  </si>
  <si>
    <t>Calle 49C entre 14 y 12 s/n Centro</t>
  </si>
  <si>
    <t>309</t>
  </si>
  <si>
    <t>Operadora LT S.A. de C.V.</t>
  </si>
  <si>
    <t>OLT1204245G7</t>
  </si>
  <si>
    <t>Calle 33 x 26B y 28 num. ext.302 El Rosario</t>
  </si>
  <si>
    <t>97206</t>
  </si>
  <si>
    <t>310</t>
  </si>
  <si>
    <t>Estafeta Mexicana S.A. de C.V.</t>
  </si>
  <si>
    <t>EME880309SK5</t>
  </si>
  <si>
    <t>Av. José Vasconcelos No. 105 piso 4 Hipodromo Condesa Cuahutemoc</t>
  </si>
  <si>
    <t>06170</t>
  </si>
  <si>
    <t>311</t>
  </si>
  <si>
    <t>Refrimart de México, S.A. de C.V.</t>
  </si>
  <si>
    <t>RME070622J84</t>
  </si>
  <si>
    <t>CALLE 43 X 52 Y 54 No.458 CENTRO</t>
  </si>
  <si>
    <t>312</t>
  </si>
  <si>
    <t>Hotelera Xaravedra, s.a. de c.v.</t>
  </si>
  <si>
    <t>HXA030306QDA</t>
  </si>
  <si>
    <t>Av. 5 de mayo num. 47 Centro de la Ciudad de México</t>
  </si>
  <si>
    <t>06000</t>
  </si>
  <si>
    <t>313</t>
  </si>
  <si>
    <t>Especialista en Alta Cocina, s.a. de c.v.</t>
  </si>
  <si>
    <t>EAC8504236U5</t>
  </si>
  <si>
    <t>Havre 30 Juárez, Cuauhtemóc, Ciudad de México</t>
  </si>
  <si>
    <t>314</t>
  </si>
  <si>
    <t>Taxistas Agremiados para el Servicio de Transportación Terrestre Sitio 300 A.C.</t>
  </si>
  <si>
    <t>TAS860404J80</t>
  </si>
  <si>
    <t>Av. Capitán Piloto Aviador Carlos León Gonz´lez S/n Peñon de los Baños Venustiano Carranza</t>
  </si>
  <si>
    <t>315</t>
  </si>
  <si>
    <t>Blanca Rosa Espadas Potenciano</t>
  </si>
  <si>
    <t>EAPB520513458</t>
  </si>
  <si>
    <t>Pedro Sainz de Baranda 103 local 172 Ah Kim Pech</t>
  </si>
  <si>
    <t>316</t>
  </si>
  <si>
    <t>Centro Nacional de Evaluacion para la Educacion Superior AC</t>
  </si>
  <si>
    <t>CNE940509K59</t>
  </si>
  <si>
    <t>Av. Camino al Desierto de los Leones 19 San Angel</t>
  </si>
  <si>
    <t>01000</t>
  </si>
  <si>
    <t>317</t>
  </si>
  <si>
    <t>Constructora Saymat S.A. de C.V.</t>
  </si>
  <si>
    <t>CSA120928GE2</t>
  </si>
  <si>
    <t>SALAVERRY 987 303 LINDAVISTA NORTE</t>
  </si>
  <si>
    <t>Gustavo A. Madero CIUDAD DE MEXICO</t>
  </si>
  <si>
    <t>318</t>
  </si>
  <si>
    <t>Romo y Vega Servicios y Control S.A. de C.V.</t>
  </si>
  <si>
    <t>RVS1211281E3</t>
  </si>
  <si>
    <t>AV INSURGENTES NO 201 SANTA URSULA XITKLA</t>
  </si>
  <si>
    <t>319</t>
  </si>
  <si>
    <t>Helicoorp Grupo Constructor S.A. de C.V.</t>
  </si>
  <si>
    <t>HGC1505213Y2</t>
  </si>
  <si>
    <t>LEIBNITZ No. 1 INTERIOR 801 ANZURES</t>
  </si>
  <si>
    <t>11590</t>
  </si>
  <si>
    <t>320</t>
  </si>
  <si>
    <t>Coansacomercializadora Tivensa S.A. de C.V.</t>
  </si>
  <si>
    <t>CTI120116AW7</t>
  </si>
  <si>
    <t>SAN ANDRES No.25 INTERIOR B1 PARQUE SAN ANDRES</t>
  </si>
  <si>
    <t>04040</t>
  </si>
  <si>
    <t>321</t>
  </si>
  <si>
    <t>Ingeniería y Proyección Arkrom S.A. de C.V.</t>
  </si>
  <si>
    <t>ICA650901QP7</t>
  </si>
  <si>
    <t>AVENIDA DE LA INDUSTRIA No. 64 INT. PISO MOCTEZUMA 2A VENUSTIANO CARRANZA</t>
  </si>
  <si>
    <t>15530</t>
  </si>
  <si>
    <t>322</t>
  </si>
  <si>
    <t>Juan Cutberto Navarro Negron</t>
  </si>
  <si>
    <t>NANJ690131UN3</t>
  </si>
  <si>
    <t>av gobernadores 263 santa ana</t>
  </si>
  <si>
    <t>323</t>
  </si>
  <si>
    <t>Victoria Carolina Pech Rosado</t>
  </si>
  <si>
    <t>PERV870723URA</t>
  </si>
  <si>
    <t>av. heroe de nacozari s/n la paz</t>
  </si>
  <si>
    <t>324</t>
  </si>
  <si>
    <t>Comercial IAC S.A. de C. V.</t>
  </si>
  <si>
    <t>CIA090819PW4</t>
  </si>
  <si>
    <t>Calle 10 entre 55 y 53 num. 313 Centro</t>
  </si>
  <si>
    <t>325</t>
  </si>
  <si>
    <t>Zacampe S.A. de C.V.</t>
  </si>
  <si>
    <t>ZAC980610L64</t>
  </si>
  <si>
    <t>Calle 18 no. 99 int. 5-6-7 y 8 altos Santa Ana</t>
  </si>
  <si>
    <t>326</t>
  </si>
  <si>
    <t>Yuli Lucelly Ordoñez Interian</t>
  </si>
  <si>
    <t>OOIY840617N63</t>
  </si>
  <si>
    <t>Calle 35 No. 207 x6 y 10 Santa Maria Chi</t>
  </si>
  <si>
    <t>97300</t>
  </si>
  <si>
    <t>327</t>
  </si>
  <si>
    <t>Parador del viajero S.A. de C.V.</t>
  </si>
  <si>
    <t>PVI730329EM0</t>
  </si>
  <si>
    <t>Calzada Ingnacio Zaragoza No. 200 Edificio B piso 1 7 de Julio</t>
  </si>
  <si>
    <t>328</t>
  </si>
  <si>
    <t>Ana Laura Fuentes Ruvalcaba</t>
  </si>
  <si>
    <t>FURA820104JL4</t>
  </si>
  <si>
    <t>Edzna Manzana V Lote 70 Villas Residencial (Ix-Lol-Be)</t>
  </si>
  <si>
    <t>329</t>
  </si>
  <si>
    <t>Raymundo Carrillo Sanchez</t>
  </si>
  <si>
    <t>CASR610123KB9</t>
  </si>
  <si>
    <t>Av. Patricio Trueba de Regil No. Ext. 100 San Rafael</t>
  </si>
  <si>
    <t>81-50090</t>
  </si>
  <si>
    <t>330</t>
  </si>
  <si>
    <t>Mariana Guadalupe Camarena Zarate</t>
  </si>
  <si>
    <t>CAZM900310FJA</t>
  </si>
  <si>
    <t>Calle Av. 5 de mayo no. 46 Centro</t>
  </si>
  <si>
    <t>331</t>
  </si>
  <si>
    <t>Transportación terrestre Nueva Imagén AC</t>
  </si>
  <si>
    <t>TTN08072242A</t>
  </si>
  <si>
    <t>Av. Fuerza Aerea Bolsa de Taxis Terminal 2 no.1 Zona Federal</t>
  </si>
  <si>
    <t>Mexicaltzingo MEXICO</t>
  </si>
  <si>
    <t>332</t>
  </si>
  <si>
    <t>7-Eleven Mexico SA de CV</t>
  </si>
  <si>
    <t>SEM980701STA</t>
  </si>
  <si>
    <t>Av. Munich 195-B Cuahutemoc</t>
  </si>
  <si>
    <t>333</t>
  </si>
  <si>
    <t>Operadora y Admin. de Rest. Gigante SA de CV</t>
  </si>
  <si>
    <t>OFF1101119X9</t>
  </si>
  <si>
    <t>Av. Ejercito Nacional Mexicano No. 769 Granada</t>
  </si>
  <si>
    <t>334</t>
  </si>
  <si>
    <t>Servicio de Hospedaje Alameda SA de CV</t>
  </si>
  <si>
    <t>SHA1409057Z7</t>
  </si>
  <si>
    <t>Balderas no. 49 Centro</t>
  </si>
  <si>
    <t>06050</t>
  </si>
  <si>
    <t>335</t>
  </si>
  <si>
    <t>Servicios Corporativos Resurgimiento S de RL de CV</t>
  </si>
  <si>
    <t>SCR1509248W3</t>
  </si>
  <si>
    <t>336</t>
  </si>
  <si>
    <t>Mildred Veronica Mestas Cruz</t>
  </si>
  <si>
    <t>MECM740430TN2</t>
  </si>
  <si>
    <t>Calle 10 entre las calles de corregidora y ascencio No. 386 San Roman</t>
  </si>
  <si>
    <t>337</t>
  </si>
  <si>
    <t>LCT Didacticos, S.A. de C.V.</t>
  </si>
  <si>
    <t>LDI040804ED1</t>
  </si>
  <si>
    <t>AV. CUAUHTEMOC 116 LQAS QUINTAS</t>
  </si>
  <si>
    <t>62440</t>
  </si>
  <si>
    <t>338</t>
  </si>
  <si>
    <t>Carlos Manuel Gamboa Cime</t>
  </si>
  <si>
    <t>GACC690625947</t>
  </si>
  <si>
    <t>CALLE 27 D 495 X 50 Y 52 AMAPOLITA</t>
  </si>
  <si>
    <t>339</t>
  </si>
  <si>
    <t>Guadalupe Trinidad Carrillo Alvarado</t>
  </si>
  <si>
    <t>CAAG770606LL6</t>
  </si>
  <si>
    <t>Calle 10 Núm. 262 Centro</t>
  </si>
  <si>
    <t>340</t>
  </si>
  <si>
    <t>Carlos Ivan Perez Ortiz</t>
  </si>
  <si>
    <t>PEOC4512062X6</t>
  </si>
  <si>
    <t>Calle 12 No. Exterior 213 Centro</t>
  </si>
  <si>
    <t>341</t>
  </si>
  <si>
    <t>Constructora e Inmobiliaria Vdara S.A.de C.V.</t>
  </si>
  <si>
    <t>CIV130306QK3</t>
  </si>
  <si>
    <t>VAINILLA 207 INT. LETRA A GRANJAS MEXICO</t>
  </si>
  <si>
    <t>08400</t>
  </si>
  <si>
    <t>342</t>
  </si>
  <si>
    <t>Servicio Yucatanense S de RL de CV</t>
  </si>
  <si>
    <t>SYU110901LR9</t>
  </si>
  <si>
    <t>Carretera Federal Merida-Campeche S/N Kopoma</t>
  </si>
  <si>
    <t>Kopomá YUCATAN</t>
  </si>
  <si>
    <t>97818</t>
  </si>
  <si>
    <t>343</t>
  </si>
  <si>
    <t>Color Impresos Digital SA de CV</t>
  </si>
  <si>
    <t>CID1406168S3</t>
  </si>
  <si>
    <t>No. 149 int. local 2 Centro</t>
  </si>
  <si>
    <t>344</t>
  </si>
  <si>
    <t>Jacqueline Viridiana Pineda Alvarez</t>
  </si>
  <si>
    <t>PIAJ8400203SU2</t>
  </si>
  <si>
    <t>17D 643 Gan Santa Fe</t>
  </si>
  <si>
    <t>97314</t>
  </si>
  <si>
    <t>345</t>
  </si>
  <si>
    <t>Super Willys SA de CV</t>
  </si>
  <si>
    <t>SWI9912167A3</t>
  </si>
  <si>
    <t>Calle 46 x 57 y 53 No. 472 int. 2 Centro</t>
  </si>
  <si>
    <t>346</t>
  </si>
  <si>
    <t>Maria Candelaria Dzul Hernandez</t>
  </si>
  <si>
    <t>DUHC440410583</t>
  </si>
  <si>
    <t>Calle 14 No. 248 B entre Victoria y Abasolo San Roman</t>
  </si>
  <si>
    <t>347</t>
  </si>
  <si>
    <t>Restaurante Ges SA de CV</t>
  </si>
  <si>
    <t>RGE03042283D7</t>
  </si>
  <si>
    <t>Av. Adolfo Ruiz Cortinez 112 301 B San Roman</t>
  </si>
  <si>
    <t>348</t>
  </si>
  <si>
    <t>Maria Judith Ramirez Herrera</t>
  </si>
  <si>
    <t>RAHJ680105DK5</t>
  </si>
  <si>
    <t>Privada Aviación No. 22 Santa Lucia</t>
  </si>
  <si>
    <t>349</t>
  </si>
  <si>
    <t>Carlos Manuel Santos González</t>
  </si>
  <si>
    <t>SAGC670529U22</t>
  </si>
  <si>
    <t>Av. Lopez Mateos 70 entre Pedro Moreno y Galeana San Roman</t>
  </si>
  <si>
    <t>350</t>
  </si>
  <si>
    <t>José Wilberth Cambranis Lugo</t>
  </si>
  <si>
    <t>CALW491205FEA</t>
  </si>
  <si>
    <t>Av. Francisco I Madero234 San Francisco</t>
  </si>
  <si>
    <t>351</t>
  </si>
  <si>
    <t>Heriberto Aroldo Gongora Centurion</t>
  </si>
  <si>
    <t>GOCH730718TXA</t>
  </si>
  <si>
    <t>Queretaro No. 7A Electricistas</t>
  </si>
  <si>
    <t>352</t>
  </si>
  <si>
    <t>Costco de México SA de CV</t>
  </si>
  <si>
    <t>CME910715UB9</t>
  </si>
  <si>
    <t>Blv. Magnocentro 4 San Fernando la Herradura</t>
  </si>
  <si>
    <t>Huixquilucan MEXICO</t>
  </si>
  <si>
    <t>52760</t>
  </si>
  <si>
    <t>353</t>
  </si>
  <si>
    <t>Carnes Rapidas del Sureste SA de CV</t>
  </si>
  <si>
    <t>CRS020211BZA</t>
  </si>
  <si>
    <t>Calle 50 Diag. x 27 y 29 Gran Plaza No. 460 Gonzalo Guerrero</t>
  </si>
  <si>
    <t>354</t>
  </si>
  <si>
    <t>Proveedora de Insumos del Sureste S de RL de CV</t>
  </si>
  <si>
    <t>PIS0103231S7</t>
  </si>
  <si>
    <t>Calle 27 x 26A No. 303 San Vicente Chuburna</t>
  </si>
  <si>
    <t>355</t>
  </si>
  <si>
    <t>Grupo de Restaurantes en Yucatan SA de CV</t>
  </si>
  <si>
    <t>GRY1109127S2</t>
  </si>
  <si>
    <t>Calle 15 No. 86 depto. 101 entre 26 y 28 México Norte</t>
  </si>
  <si>
    <t>356</t>
  </si>
  <si>
    <t>José Jeús Estrada Molina</t>
  </si>
  <si>
    <t>EAMJ670316CX6</t>
  </si>
  <si>
    <t>Calle 35 x 41 y 20 400 depto. 16 A Brisas</t>
  </si>
  <si>
    <t>97144</t>
  </si>
  <si>
    <t>357</t>
  </si>
  <si>
    <t>Proveedora del panadero SA de CV</t>
  </si>
  <si>
    <t>PPA831231GI0</t>
  </si>
  <si>
    <t>Calle 9 No. 232 entre Periferico Oriente y 36 Kanasin</t>
  </si>
  <si>
    <t>97370</t>
  </si>
  <si>
    <t>358</t>
  </si>
  <si>
    <t>Super San Francisco de Asis SA de CV</t>
  </si>
  <si>
    <t>SSF830912738</t>
  </si>
  <si>
    <t>Calle 21 No,130A x 32 y 34 Buenavista</t>
  </si>
  <si>
    <t>97127</t>
  </si>
  <si>
    <t>359</t>
  </si>
  <si>
    <t>Grupo CKM de Mexico SA de CV</t>
  </si>
  <si>
    <t>GCM1108306WA</t>
  </si>
  <si>
    <t>AV. Ruiz Cortines 18 L-106 Centro</t>
  </si>
  <si>
    <t>360</t>
  </si>
  <si>
    <t>Jose Santi Encalada Cardoso</t>
  </si>
  <si>
    <t>EACS7003195W8</t>
  </si>
  <si>
    <t>C-18 No. 183 San Roman</t>
  </si>
  <si>
    <t>361</t>
  </si>
  <si>
    <t>Mariela Vanessa Aguilar Ruelas</t>
  </si>
  <si>
    <t>AURM930111CJ8</t>
  </si>
  <si>
    <t>Calle Av. Ramón Espinola No. Exterior 4 Fracc. Ramón Espinola Bco. III</t>
  </si>
  <si>
    <t>362</t>
  </si>
  <si>
    <t>Izum Products, S.A. de C.V.</t>
  </si>
  <si>
    <t>IPR1603015N5</t>
  </si>
  <si>
    <t>Av. 16 A No. 373 PARAISO MAYA</t>
  </si>
  <si>
    <t>97134</t>
  </si>
  <si>
    <t>363</t>
  </si>
  <si>
    <t>Irania del Carmen Chavira Marquez</t>
  </si>
  <si>
    <t>CAMI960206KW1</t>
  </si>
  <si>
    <t>Av. Maria Lavalle Urbina mza. 2 lote 6 Ak Kim Pech</t>
  </si>
  <si>
    <t>364</t>
  </si>
  <si>
    <t>Francisco de Jésus Dorantes Ramos</t>
  </si>
  <si>
    <t>DORF7301157NA</t>
  </si>
  <si>
    <t>Calle MaianoRodriguez No. 32B San José</t>
  </si>
  <si>
    <t>365</t>
  </si>
  <si>
    <t>Maria Elena Clachi Peña</t>
  </si>
  <si>
    <t>CAPE570818STA</t>
  </si>
  <si>
    <t>Calle 51 No. 25 Centro</t>
  </si>
  <si>
    <t>366</t>
  </si>
  <si>
    <t>Premier Clothes S.A de C.V.</t>
  </si>
  <si>
    <t>PCL110126TQ6</t>
  </si>
  <si>
    <t>Av. Adolfo López MAteos 308 x Montecristo San Roman</t>
  </si>
  <si>
    <t>367</t>
  </si>
  <si>
    <t>Casa Guerrero Hermanos S. A. de C. V.</t>
  </si>
  <si>
    <t>CGH870424HQ0</t>
  </si>
  <si>
    <t>Calle 18 No. 450 Pensiones</t>
  </si>
  <si>
    <t>368</t>
  </si>
  <si>
    <t>Super Tienda del Hogar S. A de C.V</t>
  </si>
  <si>
    <t>STH850207LPA</t>
  </si>
  <si>
    <t>Calle 53 S/N San Agustin del Palmar</t>
  </si>
  <si>
    <t>24110</t>
  </si>
  <si>
    <t>369</t>
  </si>
  <si>
    <t>Restaurant Turistico "Chujuc-haa"</t>
  </si>
  <si>
    <t>USXI930101RI0</t>
  </si>
  <si>
    <t>20 No. 98 int. A San Frnacisco</t>
  </si>
  <si>
    <t>370</t>
  </si>
  <si>
    <t>Maria Fernanda de la Rocha Peniche</t>
  </si>
  <si>
    <t>ROPF960618IC6</t>
  </si>
  <si>
    <t>Calle Republica entre Privada militar y Circiuto Baluartes Santa Ana</t>
  </si>
  <si>
    <t>371</t>
  </si>
  <si>
    <t>All Safety Mexico SA de CV</t>
  </si>
  <si>
    <t>ASM111214EX2</t>
  </si>
  <si>
    <t>Calle 40 entre 31 y 31 C Cuahutemoc</t>
  </si>
  <si>
    <t>372</t>
  </si>
  <si>
    <t>Teodora Martinez Cocom</t>
  </si>
  <si>
    <t>MACT6206283D2</t>
  </si>
  <si>
    <t>Francisco I Madero entre Villa y 16 de sep. Granjas</t>
  </si>
  <si>
    <t>24026</t>
  </si>
  <si>
    <t>373</t>
  </si>
  <si>
    <t>Araddy Vanessa Angulo Rivera</t>
  </si>
  <si>
    <t>AURA920902GU9</t>
  </si>
  <si>
    <t>Calle Gomez Farias No. 2A San Francisco</t>
  </si>
  <si>
    <t>374</t>
  </si>
  <si>
    <t>Adriana Hernandez Miranda</t>
  </si>
  <si>
    <t>HEMA7605223I0</t>
  </si>
  <si>
    <t>Andres Quintana Roo No, 351 Jesus Martinez Ross|</t>
  </si>
  <si>
    <t>375</t>
  </si>
  <si>
    <t>Beti Debora Muñoa Aguilar</t>
  </si>
  <si>
    <t>MUAB430414I16</t>
  </si>
  <si>
    <t>Calle Lazaro Cardenas No. 201 Centro</t>
  </si>
  <si>
    <t>376</t>
  </si>
  <si>
    <t>Los Cocos Operadora de Servicios Turisticos del Sur</t>
  </si>
  <si>
    <t>COS991214CL2</t>
  </si>
  <si>
    <t>Av. Heroes No. 134 Centro</t>
  </si>
  <si>
    <t>377</t>
  </si>
  <si>
    <t>José Daniel Salto Arreola</t>
  </si>
  <si>
    <t>SAAD940422CJ2</t>
  </si>
  <si>
    <t>Escuadron 201 No.645 Jardines de Guadalupe</t>
  </si>
  <si>
    <t>Morelia MICHOACAN DE OCAMPO</t>
  </si>
  <si>
    <t>58140</t>
  </si>
  <si>
    <t>378</t>
  </si>
  <si>
    <t>Domenico Ferrero</t>
  </si>
  <si>
    <t>FEDO581101B92</t>
  </si>
  <si>
    <t>Av. Madero Poniente No. 313 Centro</t>
  </si>
  <si>
    <t>58000</t>
  </si>
  <si>
    <t>379</t>
  </si>
  <si>
    <t>Operadora Tiempo de Buen Cafe S,A de C.V.</t>
  </si>
  <si>
    <t>OTB1604116Y9</t>
  </si>
  <si>
    <t>Calle Portal Hidalgo No. 213 B Centro</t>
  </si>
  <si>
    <t>380</t>
  </si>
  <si>
    <t>Omar Enrique Suarez Mc Liberty</t>
  </si>
  <si>
    <t>SULO811230KG5</t>
  </si>
  <si>
    <t>Av. 3 No. 456 depto. 8 Centro Bacalar</t>
  </si>
  <si>
    <t>381</t>
  </si>
  <si>
    <t>Magaly Concepción Vazquez Uribe</t>
  </si>
  <si>
    <t>VAUM600824NV6</t>
  </si>
  <si>
    <t>Av. Carlos Sansores Perez S/N entre 11 y 13</t>
  </si>
  <si>
    <t>382</t>
  </si>
  <si>
    <t>Electronic Invoice</t>
  </si>
  <si>
    <t>N4423307J</t>
  </si>
  <si>
    <t>Calle 47 Av. Aquilino de la Guardia Marbella</t>
  </si>
  <si>
    <t>Acambay MEXICO</t>
  </si>
  <si>
    <t>383</t>
  </si>
  <si>
    <t>San Marino S.A. de C.V</t>
  </si>
  <si>
    <t>SMA761123TCA</t>
  </si>
  <si>
    <t>Giotto 88 Alfonso XIII</t>
  </si>
  <si>
    <t>01460</t>
  </si>
  <si>
    <t>384</t>
  </si>
  <si>
    <t>Fonda Argentina Tijuana S.A. de C.V.</t>
  </si>
  <si>
    <t>FAT0511282A7</t>
  </si>
  <si>
    <t>Carlos Robirosa 10860 Aviación Blvd Agua Caliente</t>
  </si>
  <si>
    <t>Tijuana BAJA CALIFORNIA</t>
  </si>
  <si>
    <t>22014</t>
  </si>
  <si>
    <t>385</t>
  </si>
  <si>
    <t>Juan José Ley Morgan</t>
  </si>
  <si>
    <t>LEMJ720501NG2</t>
  </si>
  <si>
    <t>Calle Boulevard Insurgentes  No. 18015 Río Tijuana 3ra. etapa</t>
  </si>
  <si>
    <t>22654</t>
  </si>
  <si>
    <t>386</t>
  </si>
  <si>
    <t>Arte Arquitectos Asociados S.A. de C.V.</t>
  </si>
  <si>
    <t>AAA8703301S1</t>
  </si>
  <si>
    <t>AV. LOPEZ MATEOS 201 DEL PRADO</t>
  </si>
  <si>
    <t>387</t>
  </si>
  <si>
    <t>Javier Ortiz Arana</t>
  </si>
  <si>
    <t>OIAJ770404C68</t>
  </si>
  <si>
    <t>Calle 20 145 a San José</t>
  </si>
  <si>
    <t>388</t>
  </si>
  <si>
    <t>Refaccionaria Automotriz San Pedro SA. de CV,</t>
  </si>
  <si>
    <t>RAS030814QZ0</t>
  </si>
  <si>
    <t>Calle 47 No, 75 entre Av. Gobernadores y Tamaulipas Santa Ana</t>
  </si>
  <si>
    <t>389</t>
  </si>
  <si>
    <t>Consejo Nacional para la Enseñanza  y la Investigacion de las Ciencias de la Comunicacion AC</t>
  </si>
  <si>
    <t>CNE7708258Y0</t>
  </si>
  <si>
    <t>Cerro del Ajusco 122 int. 101 Los Pirules</t>
  </si>
  <si>
    <t>54040</t>
  </si>
  <si>
    <t>390</t>
  </si>
  <si>
    <t>Victor Raúl Arteaga Ramos</t>
  </si>
  <si>
    <t>AERV540619327</t>
  </si>
  <si>
    <t>Calle 10  No. 180 Guadalupe</t>
  </si>
  <si>
    <t>391</t>
  </si>
  <si>
    <t>Martha Ines Avilez Ramirez</t>
  </si>
  <si>
    <t>AIRM5604052G7</t>
  </si>
  <si>
    <t>Av. Francisco I Madero 250 Santa Ana</t>
  </si>
  <si>
    <t>392</t>
  </si>
  <si>
    <t>Alma Violeta Ricalde Gonzalez</t>
  </si>
  <si>
    <t>RIGA831023K20</t>
  </si>
  <si>
    <t>Av. Adolfo Ruiz Cortinez No. 5 Barrio de Guadalupe</t>
  </si>
  <si>
    <t>393</t>
  </si>
  <si>
    <t>Losegu SA. de CV.</t>
  </si>
  <si>
    <t>LOS1603175X7</t>
  </si>
  <si>
    <t>Jalpan No. 40 La Paz</t>
  </si>
  <si>
    <t>72160</t>
  </si>
  <si>
    <t>394</t>
  </si>
  <si>
    <t>Autobuses Mexico Puebla Estrella Roja SA. de CV,</t>
  </si>
  <si>
    <t>AMP521016875</t>
  </si>
  <si>
    <t>Boulevard norte 4222 Las Cuartillas Puebla</t>
  </si>
  <si>
    <t>72050</t>
  </si>
  <si>
    <t>395</t>
  </si>
  <si>
    <t>Mi taxi 2000 SC</t>
  </si>
  <si>
    <t>TDM000927541</t>
  </si>
  <si>
    <t>Calle 17 norte 3828-1 San Miguel Hueyotlipan</t>
  </si>
  <si>
    <t>72095</t>
  </si>
  <si>
    <t>396</t>
  </si>
  <si>
    <t>Contactos Terrestres SA de CV</t>
  </si>
  <si>
    <t>CTE060224DA3</t>
  </si>
  <si>
    <t>Boulevard norte 4222</t>
  </si>
  <si>
    <t>397</t>
  </si>
  <si>
    <t>Especialidades Españolas SA de CV</t>
  </si>
  <si>
    <t>EES971216L87</t>
  </si>
  <si>
    <t>Calle 16 de septiembre 506-206 Centro</t>
  </si>
  <si>
    <t>398</t>
  </si>
  <si>
    <t>Servicios Aeroportuarios Gourmet SA de CV</t>
  </si>
  <si>
    <t>SAG131008FA7</t>
  </si>
  <si>
    <t>Andromeda No. ext. 1 int, 1 Prado</t>
  </si>
  <si>
    <t>Iztapalapa CIUDAD DE MEXICO</t>
  </si>
  <si>
    <t>09480</t>
  </si>
  <si>
    <t>399</t>
  </si>
  <si>
    <t>Fonda de Santa Clara SA de CV.</t>
  </si>
  <si>
    <t>FSC870403LS1</t>
  </si>
  <si>
    <t>3 poniente 920 Centro</t>
  </si>
  <si>
    <t>400</t>
  </si>
  <si>
    <t>Elizabeth Alvarez Yam</t>
  </si>
  <si>
    <t>AAYE520211KU0</t>
  </si>
  <si>
    <t>Calle 18 entre Av. 7 y 9 ext. 106 Centro</t>
  </si>
  <si>
    <t>401</t>
  </si>
  <si>
    <t>Turismo Campeche SA. de CV.</t>
  </si>
  <si>
    <t>TCA921102A27</t>
  </si>
  <si>
    <t>Av. Resurgimiento 181 Bosques de Campeche</t>
  </si>
  <si>
    <t>402</t>
  </si>
  <si>
    <t>Emilio Cuitlahuac Magaña Camara</t>
  </si>
  <si>
    <t>MACE731119251</t>
  </si>
  <si>
    <t>Av. Justo Sierra Mendez 86 Revolución</t>
  </si>
  <si>
    <t>403</t>
  </si>
  <si>
    <t>José Luis Navarrete Brito</t>
  </si>
  <si>
    <t>NABL601123AU4</t>
  </si>
  <si>
    <t>Av. Eugenio Echeverria Castellot Plan Chac</t>
  </si>
  <si>
    <t>404</t>
  </si>
  <si>
    <t>Misael Martinez Gomez</t>
  </si>
  <si>
    <t>MAGM85053165A</t>
  </si>
  <si>
    <t>Calle Av. Carlos Sansores Perez ext. 61C Centenario</t>
  </si>
  <si>
    <t>405</t>
  </si>
  <si>
    <t>Porfirio Alberto Martinez Javier</t>
  </si>
  <si>
    <t>MAJP600128GV0</t>
  </si>
  <si>
    <t>Carretera Champoton- Isla Aguada a 500 m de la gasolinera</t>
  </si>
  <si>
    <t>406</t>
  </si>
  <si>
    <t>Yasmin de los Santos Sanchez Flores</t>
  </si>
  <si>
    <t>SAFY821103NM5</t>
  </si>
  <si>
    <t>Av. Central No. 27 entre Costa Rica y Priv. Camara de Comercio Santa Ana</t>
  </si>
  <si>
    <t>407</t>
  </si>
  <si>
    <t>Manuela del Jesus Calan Cajun</t>
  </si>
  <si>
    <t>CACM641224RY0</t>
  </si>
  <si>
    <t>20 80 Kila Lerma</t>
  </si>
  <si>
    <t>408</t>
  </si>
  <si>
    <t>Eleuterio Gonzalez Gongora</t>
  </si>
  <si>
    <t>GOGE590311HP7</t>
  </si>
  <si>
    <t>Veracruz 2 D Santa Ana</t>
  </si>
  <si>
    <t>409</t>
  </si>
  <si>
    <t>Ceramica y materiales continental sapi de CV,</t>
  </si>
  <si>
    <t>CMC970224II2</t>
  </si>
  <si>
    <t>Av. Gobernadores 302 Sanata Lucia</t>
  </si>
  <si>
    <t>410</t>
  </si>
  <si>
    <t>Electronica Gonzalez SA. de CV.</t>
  </si>
  <si>
    <t>EGO811210BL0</t>
  </si>
  <si>
    <t>Av. Adolfo Ruiz Cortinez Centro</t>
  </si>
  <si>
    <t>411</t>
  </si>
  <si>
    <t>Operadora Rosas Moreno SA de CV</t>
  </si>
  <si>
    <t>ORM980304QV6</t>
  </si>
  <si>
    <t>Serapio Rendon 124 San Rafael</t>
  </si>
  <si>
    <t>06470</t>
  </si>
  <si>
    <t>412</t>
  </si>
  <si>
    <t>Barsevi SA</t>
  </si>
  <si>
    <t>BAR750709E14</t>
  </si>
  <si>
    <t>Calle Serapio Rendon No. 124 San Rafael</t>
  </si>
  <si>
    <t>413</t>
  </si>
  <si>
    <t>Mario Jesus Ravelo Reyes</t>
  </si>
  <si>
    <t>RARM910325596</t>
  </si>
  <si>
    <t>Calle 29 14 Santa Cruz</t>
  </si>
  <si>
    <t>09290</t>
  </si>
  <si>
    <t>414</t>
  </si>
  <si>
    <t>Isaac Cruz Benitez</t>
  </si>
  <si>
    <t>CUBI791221E49</t>
  </si>
  <si>
    <t>Algibe 97 -B3 Santa Usurla Xitla</t>
  </si>
  <si>
    <t>415</t>
  </si>
  <si>
    <t>Fernando Torres Perez</t>
  </si>
  <si>
    <t>TOPF540530CJ9</t>
  </si>
  <si>
    <t>Mar Egeo 384- 7 Popotla</t>
  </si>
  <si>
    <t>11400</t>
  </si>
  <si>
    <t>416</t>
  </si>
  <si>
    <t>Diego Alejandro Perez Lopez</t>
  </si>
  <si>
    <t>PELD760928QW0</t>
  </si>
  <si>
    <t>CALLE 17 X 18 Y 20 nO. 260 MIGUEL ALEMAN</t>
  </si>
  <si>
    <t>97148</t>
  </si>
  <si>
    <t>417</t>
  </si>
  <si>
    <t>Implantasoft SC</t>
  </si>
  <si>
    <t>IMP130819689</t>
  </si>
  <si>
    <t>803 RESIDENCIAL MONTECRISTO</t>
  </si>
  <si>
    <t>97135</t>
  </si>
  <si>
    <t>999-94-4-25-07</t>
  </si>
  <si>
    <t>418</t>
  </si>
  <si>
    <t>Tecnologico  Nacional  de  México</t>
  </si>
  <si>
    <t>TNM140723GFA</t>
  </si>
  <si>
    <t>Arcos de Belén No. 79 Piso 2 Centro Cento</t>
  </si>
  <si>
    <t>06010</t>
  </si>
  <si>
    <t>419</t>
  </si>
  <si>
    <t>Restaurante Sub SA de CV</t>
  </si>
  <si>
    <t>RSU030731TH6</t>
  </si>
  <si>
    <t>Av. Adolfo Ruiz cortinez 112 301 B San Roman</t>
  </si>
  <si>
    <t>420</t>
  </si>
  <si>
    <t>Mova Printing Solutions, S.A. de C.V.</t>
  </si>
  <si>
    <t>MPS080619Q24</t>
  </si>
  <si>
    <t>PEDRO MORENO 1521-203 AMERICANA</t>
  </si>
  <si>
    <t>44160</t>
  </si>
  <si>
    <t>421</t>
  </si>
  <si>
    <t>Crissa Comercializacion en Aire Acondicionado, S.A. de C.V.</t>
  </si>
  <si>
    <t>CCA070115K32</t>
  </si>
  <si>
    <t>AV. ADOLFO LOPEZ MATEOS NO. 70 ENTRE GALEANA Y P.M. SAN ROMAN</t>
  </si>
  <si>
    <t>422</t>
  </si>
  <si>
    <t>Militares Calderon, S.A. de C.V.</t>
  </si>
  <si>
    <t>MCA050921P46</t>
  </si>
  <si>
    <t>SALON ARGUELLO NO. 662 STA. MARTHA ACATITLA</t>
  </si>
  <si>
    <t>09530</t>
  </si>
  <si>
    <t>423</t>
  </si>
  <si>
    <t>Frederic Henri Jean Ponichtera</t>
  </si>
  <si>
    <t>PORF8711079R7</t>
  </si>
  <si>
    <t>Calle 8 #293 Centro</t>
  </si>
  <si>
    <t>424</t>
  </si>
  <si>
    <t>Papeleria Farah S de RL</t>
  </si>
  <si>
    <t>PFA9104124G4</t>
  </si>
  <si>
    <t>Calle 65 489 x 58 y 60 Centro</t>
  </si>
  <si>
    <t>425</t>
  </si>
  <si>
    <t>Lapa Lapa Campeche SA de CV</t>
  </si>
  <si>
    <t>LLC160825RD2</t>
  </si>
  <si>
    <t>Calle Arturo Shields Cardenas entre Av. Roman Piña Chan y Joaquin Clausell No. 15 y 16 Area Ah Kim Pech sector Fundadores</t>
  </si>
  <si>
    <t>426</t>
  </si>
  <si>
    <t>Jaqueline Nava Chavez</t>
  </si>
  <si>
    <t>NACJ7803277S9</t>
  </si>
  <si>
    <t>Av. Adolfo Lopez Mateos entre Allende y Aldama 158 San Roman</t>
  </si>
  <si>
    <t>427</t>
  </si>
  <si>
    <t>Manuel de Atocha Canul Cab</t>
  </si>
  <si>
    <t>CACM630324IE4</t>
  </si>
  <si>
    <t>Calle 18 #303 b San Roman</t>
  </si>
  <si>
    <t>428</t>
  </si>
  <si>
    <t>Omar Enrique Rosado Ruelas</t>
  </si>
  <si>
    <t>RORO810810RK6</t>
  </si>
  <si>
    <t>Calle Quintana Roo mza, 15 a lote 2 Fidel Velazquez</t>
  </si>
  <si>
    <t>429</t>
  </si>
  <si>
    <t>Servicios y suministros de Campeche SA de CV</t>
  </si>
  <si>
    <t>SSC0901249M9</t>
  </si>
  <si>
    <t>Av. Gobernadores No.435 Santa Ana</t>
  </si>
  <si>
    <t>430</t>
  </si>
  <si>
    <t>Lili Alpuche Magaña</t>
  </si>
  <si>
    <t>AUML7912059F3</t>
  </si>
  <si>
    <t>AV. ALVARO OBREGON No. 90 STA LUCIA</t>
  </si>
  <si>
    <t>431</t>
  </si>
  <si>
    <t>Grupo Posadas S.A.B de C.V.</t>
  </si>
  <si>
    <t>GPO920120440</t>
  </si>
  <si>
    <t>Av. Prolongación Paseo de Reforma 1015 torre A piso 9 Santa Fe</t>
  </si>
  <si>
    <t>00534</t>
  </si>
  <si>
    <t>432</t>
  </si>
  <si>
    <t>Impulsora Plaza Juarez SA de CV</t>
  </si>
  <si>
    <t>IPJ030829QDA</t>
  </si>
  <si>
    <t>Av. Insurgentes sur 1581 San José Insurgentes</t>
  </si>
  <si>
    <t>3900</t>
  </si>
  <si>
    <t>433</t>
  </si>
  <si>
    <t>Blanca Edith Rosas Salgado</t>
  </si>
  <si>
    <t>ROSB710208541</t>
  </si>
  <si>
    <t>Talayutitla No. 10 Pedregal  de Santo Domingo</t>
  </si>
  <si>
    <t>04369</t>
  </si>
  <si>
    <t>434</t>
  </si>
  <si>
    <t>Dalytur SA de CV</t>
  </si>
  <si>
    <t>DAL0406224P4</t>
  </si>
  <si>
    <t>Km 122 carretera merida cancun Piste</t>
  </si>
  <si>
    <t>Tinum YUCATAN</t>
  </si>
  <si>
    <t>97751</t>
  </si>
  <si>
    <t>435</t>
  </si>
  <si>
    <t>Taquitos de México SA de CV</t>
  </si>
  <si>
    <t>TME100219886</t>
  </si>
  <si>
    <t>Calle 31 y 32 No. 133 Buenavista</t>
  </si>
  <si>
    <t>436</t>
  </si>
  <si>
    <t>Hotel Royal Plaza SA de CV</t>
  </si>
  <si>
    <t>HRP880129QX5</t>
  </si>
  <si>
    <t>Parroquia No. 1056 Sta. Cruz Atoyac</t>
  </si>
  <si>
    <t>03310</t>
  </si>
  <si>
    <t>437</t>
  </si>
  <si>
    <t>Porto Taxi Terrestre Ejecutivo SA de CV</t>
  </si>
  <si>
    <t>PTT060227192</t>
  </si>
  <si>
    <t>Santos Dumont terminal 2 local 5 Aviación Civil</t>
  </si>
  <si>
    <t>438</t>
  </si>
  <si>
    <t>Victor Antonio Rodriguez Rivero</t>
  </si>
  <si>
    <t>RORV6109094K0</t>
  </si>
  <si>
    <t>21 NO. 203 San Antonio</t>
  </si>
  <si>
    <t>439</t>
  </si>
  <si>
    <t>Victor Martín Ordoñez Chablé</t>
  </si>
  <si>
    <t>OOCV650728PP1</t>
  </si>
  <si>
    <t>14 ALTOS 252 SAN ROMÁN</t>
  </si>
  <si>
    <t>440</t>
  </si>
  <si>
    <t>Universidad de Colima</t>
  </si>
  <si>
    <t>UCO6209019R6</t>
  </si>
  <si>
    <t>No. 333 Av. Universidad</t>
  </si>
  <si>
    <t>Colima COLIMA</t>
  </si>
  <si>
    <t>28040</t>
  </si>
  <si>
    <t>441</t>
  </si>
  <si>
    <t>Proveedora de Seguridad Industrial del Golfo, S.A. de C.V.</t>
  </si>
  <si>
    <t>PSI8906083F8</t>
  </si>
  <si>
    <t>CALLE 21 AV. INTERNACIONAL No. 321 X18 Y 20 INDUSTRIAL</t>
  </si>
  <si>
    <t>97288</t>
  </si>
  <si>
    <t>442</t>
  </si>
  <si>
    <t>Layda Graciela Osorio Dzul</t>
  </si>
  <si>
    <t>OODL720214J16</t>
  </si>
  <si>
    <t>CALLE 14 No. 198 ESQ. 67 CENTRO</t>
  </si>
  <si>
    <t>443</t>
  </si>
  <si>
    <t>Salvador Quej Dzib</t>
  </si>
  <si>
    <t>QUDS360321V99</t>
  </si>
  <si>
    <t>Av. Gobernadores 257 La Paz</t>
  </si>
  <si>
    <t>444</t>
  </si>
  <si>
    <t>José Roberto Monroy Angeles</t>
  </si>
  <si>
    <t>MOAR80013323</t>
  </si>
  <si>
    <t>Calle 30 No. 185 San Ramón Norte</t>
  </si>
  <si>
    <t>445</t>
  </si>
  <si>
    <t>Hotel el Greco S.A. de C. V.</t>
  </si>
  <si>
    <t>HGR690520CE4</t>
  </si>
  <si>
    <t>Del. Benito Juarez Napoles</t>
  </si>
  <si>
    <t>446</t>
  </si>
  <si>
    <t>Grupo Restaurantero del Centro SA de CV</t>
  </si>
  <si>
    <t>GRC030429EC4</t>
  </si>
  <si>
    <t>Av. Reforma 316 piso 3 y 4 Juarez</t>
  </si>
  <si>
    <t>447</t>
  </si>
  <si>
    <t>Jose Ricardo Franco Andrade</t>
  </si>
  <si>
    <t>FAAR500108RH7</t>
  </si>
  <si>
    <t>AV. FRANCISCO JAVIER MINA 901B CENTRO</t>
  </si>
  <si>
    <t>448</t>
  </si>
  <si>
    <t>Hotel Catedral SA de CV</t>
  </si>
  <si>
    <t>HCA520601498</t>
  </si>
  <si>
    <t>Donceles 95 Del. Cuahutemoc</t>
  </si>
  <si>
    <t>06020</t>
  </si>
  <si>
    <t>449</t>
  </si>
  <si>
    <t>Gabriela Berenice Lopez Carmona</t>
  </si>
  <si>
    <t>LOCG870215UY6</t>
  </si>
  <si>
    <t>Argentina 67-30 Centro</t>
  </si>
  <si>
    <t>450</t>
  </si>
  <si>
    <t>Juan Carlos Hernandez Sanchez</t>
  </si>
  <si>
    <t>HESJ720210ILA</t>
  </si>
  <si>
    <t>Retama mz. 249 lote 40 Santiago Acahualtepec 2A</t>
  </si>
  <si>
    <t>09609</t>
  </si>
  <si>
    <t>451</t>
  </si>
  <si>
    <t>Claudia Olvera Sanchez</t>
  </si>
  <si>
    <t>OESC660505730</t>
  </si>
  <si>
    <t>Calzada del invernadero 39 Adolfo Lopez Mateos</t>
  </si>
  <si>
    <t>54070</t>
  </si>
  <si>
    <t>452</t>
  </si>
  <si>
    <t>Si vale Mexico SA DE CV</t>
  </si>
  <si>
    <t>PUN9810229R0</t>
  </si>
  <si>
    <t>Paseo de la Reforma No. 284 piso 23 Juarez</t>
  </si>
  <si>
    <t>453</t>
  </si>
  <si>
    <t>Pedro Camacho Contreras</t>
  </si>
  <si>
    <t>CACP560525NB1</t>
  </si>
  <si>
    <t>Calle Costa Rica No. 85 entre Chihuahua y Av. Gobernadores Santa Ana</t>
  </si>
  <si>
    <t>454</t>
  </si>
  <si>
    <t>Servicio los cafetos SA de CV</t>
  </si>
  <si>
    <t>SCA981117398</t>
  </si>
  <si>
    <t>Autopista Cordoba Orizaba km 290 + 750 S/N</t>
  </si>
  <si>
    <t>Orizaba VERACRUZ DE IGNACIO DE LA LLAVE</t>
  </si>
  <si>
    <t>94570</t>
  </si>
  <si>
    <t>455</t>
  </si>
  <si>
    <t>Manuel Enrique Adam Medina</t>
  </si>
  <si>
    <t>AAMM710404RZ0</t>
  </si>
  <si>
    <t>Calle Coahuila No. 104 D Santa Ana</t>
  </si>
  <si>
    <t>456</t>
  </si>
  <si>
    <t>Brenda Trinidad Cen Poot</t>
  </si>
  <si>
    <t>CEPB840617PW8</t>
  </si>
  <si>
    <t>Calle 11B mza. A lte 2 entre calla 10 y 12 Samula</t>
  </si>
  <si>
    <t>457</t>
  </si>
  <si>
    <t>Beatriz Eugenia Salazar Piña</t>
  </si>
  <si>
    <t>SAPB601128AIA</t>
  </si>
  <si>
    <t>CALLE 18 No. 162 CENTRO</t>
  </si>
  <si>
    <t>458</t>
  </si>
  <si>
    <t>Rafael Alberto Perez Ic</t>
  </si>
  <si>
    <t>PEIR631024LS5</t>
  </si>
  <si>
    <t>Calle 20 No. 121 San Francisco</t>
  </si>
  <si>
    <t>459</t>
  </si>
  <si>
    <t>Rodrigo Mora Toraya</t>
  </si>
  <si>
    <t>MOTR700731SY8</t>
  </si>
  <si>
    <t>Miguel Aleman No. 155 int. 1 Barrio Guadalupe</t>
  </si>
  <si>
    <t>460</t>
  </si>
  <si>
    <t>Ana Karen Nah Sanchez</t>
  </si>
  <si>
    <t>NASA940329G55</t>
  </si>
  <si>
    <t>Calle 49 num 68 entre 14 y 16 Centro</t>
  </si>
  <si>
    <t>461</t>
  </si>
  <si>
    <t>Combustibles de Yucatan SA de CV</t>
  </si>
  <si>
    <t>CYU941027P30</t>
  </si>
  <si>
    <t>Calle 37 x 18 y 20 No. 315 Leandro Valle</t>
  </si>
  <si>
    <t>97143</t>
  </si>
  <si>
    <t>462</t>
  </si>
  <si>
    <t>Jimmy Antonio Elox Urdapilleta</t>
  </si>
  <si>
    <t>EOUJ860214CVA</t>
  </si>
  <si>
    <t>Av. Gobernadores 318 Santa Ana</t>
  </si>
  <si>
    <t>463</t>
  </si>
  <si>
    <t>Infra del Sur SA de CV</t>
  </si>
  <si>
    <t>ISU820801FT2</t>
  </si>
  <si>
    <t>Av. Gobernadores 434</t>
  </si>
  <si>
    <t>464</t>
  </si>
  <si>
    <t>Ivan Jimenez Sanchez</t>
  </si>
  <si>
    <t>JISI730726FFA</t>
  </si>
  <si>
    <t>Carretera Cardenas Santa Teresa</t>
  </si>
  <si>
    <t>Cárdenas TABASCO</t>
  </si>
  <si>
    <t>86490</t>
  </si>
  <si>
    <t>465</t>
  </si>
  <si>
    <t>Hotel Merelles SA de CV</t>
  </si>
  <si>
    <t>HME810630GAA</t>
  </si>
  <si>
    <t>Av. 5 de mayo No. 54 Centro</t>
  </si>
  <si>
    <t>466</t>
  </si>
  <si>
    <t>Bca Gastronomica SA de CV</t>
  </si>
  <si>
    <t>BGA120522C54</t>
  </si>
  <si>
    <t>Av. Santa Fe 94 Santa Fe</t>
  </si>
  <si>
    <t>467</t>
  </si>
  <si>
    <t>Peferama SA</t>
  </si>
  <si>
    <t>PEF750301BS7</t>
  </si>
  <si>
    <t>Calle Dr. Baragan No. 79 Doctores</t>
  </si>
  <si>
    <t>06720</t>
  </si>
  <si>
    <t>468</t>
  </si>
  <si>
    <t>Alimentos Cordobeses SA de CV</t>
  </si>
  <si>
    <t>ACO120416DB0</t>
  </si>
  <si>
    <t>Autopista Orizaba-Cordoba km 290+500 Francisco I. Madero</t>
  </si>
  <si>
    <t>Córdoba VERACRUZ DE IGNACIO DE LA LLAVE</t>
  </si>
  <si>
    <t>469</t>
  </si>
  <si>
    <t>Premium Restaurant Brands S de RL de CV</t>
  </si>
  <si>
    <t>PRB100802H20</t>
  </si>
  <si>
    <t>Paseo de los Tamarindos 400-A Bosques de las Lomas</t>
  </si>
  <si>
    <t>05120</t>
  </si>
  <si>
    <t>470</t>
  </si>
  <si>
    <t>Ernesto Hernandez Fernandez de Lara</t>
  </si>
  <si>
    <t>HEFE661107TF0</t>
  </si>
  <si>
    <t>Dr. Barragan No. 72 A Doctores</t>
  </si>
  <si>
    <t>471</t>
  </si>
  <si>
    <t>Italcafe SA de CV</t>
  </si>
  <si>
    <t>ITA050113JL9</t>
  </si>
  <si>
    <t>Av. Revolución 1267 pisos 20 y 21 Alpes</t>
  </si>
  <si>
    <t>472</t>
  </si>
  <si>
    <t>Restaurante el Comendador, SA de CV</t>
  </si>
  <si>
    <t>RCO170517Q35</t>
  </si>
  <si>
    <t>59 533 Centro</t>
  </si>
  <si>
    <t>473</t>
  </si>
  <si>
    <t>Eduardo Rukos Dogre</t>
  </si>
  <si>
    <t>RUDE760822F61</t>
  </si>
  <si>
    <t>Calle 25 entre 48 y 50 No.313 Ampliación</t>
  </si>
  <si>
    <t>97115</t>
  </si>
  <si>
    <t>474</t>
  </si>
  <si>
    <t>Servicios Modernos para Hoteles y Restaurantes SAPI de CV</t>
  </si>
  <si>
    <t>SMH850821RN6</t>
  </si>
  <si>
    <t>59X66 Y 64 535 Centro</t>
  </si>
  <si>
    <t>475</t>
  </si>
  <si>
    <t>Integradora de Alimentos Cedo SA de CV</t>
  </si>
  <si>
    <t>IAC091208JZ9</t>
  </si>
  <si>
    <t>32X65 Y 67 No. 218 Montes de Ame</t>
  </si>
  <si>
    <t>476</t>
  </si>
  <si>
    <t>Grupo Herradura Occidente SA de CV</t>
  </si>
  <si>
    <t>GHO091124SM3</t>
  </si>
  <si>
    <t>Av. Basto de Quiroga No. 1225B Alvaro Obregon</t>
  </si>
  <si>
    <t>01220</t>
  </si>
  <si>
    <t>477</t>
  </si>
  <si>
    <t>Autotransporte Terrestre de Aeropuerto SA de CV</t>
  </si>
  <si>
    <t>ATT910213AR6</t>
  </si>
  <si>
    <t>Av. Federalismo Sur No. 915 Moderna</t>
  </si>
  <si>
    <t>478</t>
  </si>
  <si>
    <t>Luis Arturo Castro Virgen</t>
  </si>
  <si>
    <t>CAVL740910SU3</t>
  </si>
  <si>
    <t>Portales Morelos 1 Centro</t>
  </si>
  <si>
    <t>28000</t>
  </si>
  <si>
    <t>479</t>
  </si>
  <si>
    <t>GDL Mision SA de CV</t>
  </si>
  <si>
    <t>GMI110225QLA</t>
  </si>
  <si>
    <t>Blv, Camino Real 999 El Diezmo</t>
  </si>
  <si>
    <t>28010</t>
  </si>
  <si>
    <t>480</t>
  </si>
  <si>
    <t>Ofelia Elizondo Fuentes</t>
  </si>
  <si>
    <t>EIFO5306099V0</t>
  </si>
  <si>
    <t>Galeana No. 10 Centro</t>
  </si>
  <si>
    <t>Comala COLIMA</t>
  </si>
  <si>
    <t>28459</t>
  </si>
  <si>
    <t>481</t>
  </si>
  <si>
    <t>Guillermina Sanchez Garcia</t>
  </si>
  <si>
    <t>SAGG450103G47</t>
  </si>
  <si>
    <t>Calle 5 de mayo s/n jardin de San José Centro</t>
  </si>
  <si>
    <t>482</t>
  </si>
  <si>
    <t>Jorge Luis Salazar Ramos</t>
  </si>
  <si>
    <t>SARJ760201PQ0</t>
  </si>
  <si>
    <t>Progreso No. 15 Centro</t>
  </si>
  <si>
    <t>28450</t>
  </si>
  <si>
    <t>483</t>
  </si>
  <si>
    <t>Hugo Quiroz Corona</t>
  </si>
  <si>
    <t>QUCH700106DU2</t>
  </si>
  <si>
    <t>22 Sur No, 5502 Jardines de San Miguel</t>
  </si>
  <si>
    <t>72570</t>
  </si>
  <si>
    <t>484</t>
  </si>
  <si>
    <t>Libramiento elevado de Puebla SA de CV</t>
  </si>
  <si>
    <t>LEP1408184R1</t>
  </si>
  <si>
    <t>Lateral de la autopista</t>
  </si>
  <si>
    <t>PADRÓN DE PROVEEDORES DE BIENES Y SERVICIOS Y CONTRATISTAS AL 31 DE DICIEMBRE 2018</t>
  </si>
  <si>
    <t>CORREO</t>
  </si>
  <si>
    <t>Mauro Iván Uribe Avilés</t>
  </si>
  <si>
    <t>mauro.uribe_@hotmail.com</t>
  </si>
  <si>
    <t>Mariana Gloria Palet</t>
  </si>
  <si>
    <t>paletmariana@gmail.com</t>
  </si>
  <si>
    <t>Rosa Esther Lorenzo Martínez</t>
  </si>
  <si>
    <t>martinez.meztli@gmail.com</t>
  </si>
  <si>
    <t>Cesar Guillermo Castañón Rangel</t>
  </si>
  <si>
    <t>cesarcastanonrangel@gmail.com</t>
  </si>
  <si>
    <t>David Israel Pat Noh</t>
  </si>
  <si>
    <t>david_p.n86@hotmail.com</t>
  </si>
  <si>
    <t>Victoria Margarita Presuel Cu</t>
  </si>
  <si>
    <t>saya-chan17@hotmail.com</t>
  </si>
  <si>
    <t>Leydi Guadalupe Díaz Pérez</t>
  </si>
  <si>
    <t>leyd46@hotmail.com</t>
  </si>
  <si>
    <t>RH</t>
  </si>
  <si>
    <t>ARTES VISUALES</t>
  </si>
  <si>
    <t>Giovanna Teresita Arceo Cobos</t>
  </si>
  <si>
    <t>teacherteresa1510@gmail.com</t>
  </si>
  <si>
    <t>Jazmín Esmeralda Paat Cú</t>
  </si>
  <si>
    <t>jazminpaat@gmail.com</t>
  </si>
  <si>
    <t>Nadia Maricela Reyes Tzec</t>
  </si>
  <si>
    <t xml:space="preserve">nadiamareyes@gmail.com </t>
  </si>
  <si>
    <t>LENGUAS EXTRANJERAS</t>
  </si>
  <si>
    <t>UNIDAD ADMINISTRATIVA</t>
  </si>
  <si>
    <t>Sayra.castillo@instcamp.edu.mx</t>
  </si>
  <si>
    <t>Mario.chi@instcamp.edu.mx</t>
  </si>
  <si>
    <t>Luis.espana@instcamp.edu.mx</t>
  </si>
  <si>
    <t>Jose.geronimo@instcamp.edu.mx</t>
  </si>
  <si>
    <t>Alejandra.lopez@instcamp.edu.mx</t>
  </si>
  <si>
    <t>Maria.martinez@instcamp.edu.mx</t>
  </si>
  <si>
    <t>Guadalupe.moreno@instcamp.edu.mx</t>
  </si>
  <si>
    <t>Juan.vazquez@instcamp.edu.mx</t>
  </si>
  <si>
    <t>Luis.uc.cauich@instcamp.edu.mx</t>
  </si>
  <si>
    <t xml:space="preserve">Castillo Cámara Sayra Romana </t>
  </si>
  <si>
    <t>España Pech Luis Manuel</t>
  </si>
  <si>
    <t xml:space="preserve">Gerónimo Cú José Luis </t>
  </si>
  <si>
    <t>López Segovia Alejandra del Jesús</t>
  </si>
  <si>
    <t xml:space="preserve">Martínez López María José </t>
  </si>
  <si>
    <t>PREPA MATUTINA</t>
  </si>
  <si>
    <t xml:space="preserve">Martha Yamili Cambrais Ake </t>
  </si>
  <si>
    <t xml:space="preserve">mcambranis@gmail.com </t>
  </si>
  <si>
    <t>Mtro. Claudio Alfonso Alamilla Magaña</t>
  </si>
  <si>
    <t xml:space="preserve">alamillamagana73@hotmail.com   </t>
  </si>
  <si>
    <t>TURISMO</t>
  </si>
  <si>
    <t xml:space="preserve">HUGO RENAN PANTI PUC    </t>
  </si>
  <si>
    <t>TRABAJO SOCIAL</t>
  </si>
  <si>
    <t>ansocopiers@hotmail.com</t>
  </si>
  <si>
    <t>magorepz@gmail.com</t>
  </si>
  <si>
    <t>GORETI PEREZ PECH ROSA MARIA</t>
  </si>
  <si>
    <t>PREESCOLAR</t>
  </si>
  <si>
    <t>deskerp@monteber.com</t>
  </si>
  <si>
    <t>FINANZAS</t>
  </si>
  <si>
    <t>miguelyramirez@hotmail.com</t>
  </si>
  <si>
    <t>POSGRADO</t>
  </si>
  <si>
    <t>fferriols@gmail.com</t>
  </si>
  <si>
    <t>anona_fr@hotmail.com</t>
  </si>
  <si>
    <r>
      <t>Ana Laura Fuentes Ruvalcaba</t>
    </r>
    <r>
      <rPr>
        <sz val="10"/>
        <color rgb="FF222222"/>
        <rFont val="Arial"/>
        <family val="2"/>
      </rPr>
      <t xml:space="preserve"> </t>
    </r>
  </si>
  <si>
    <t>JUSTO MIGUEL FLORES ESCALANTE</t>
  </si>
  <si>
    <t>dzitbalche@hotmail.com</t>
  </si>
  <si>
    <t>scribele2014@gmail.com    lic.menachi89@hotmail.com</t>
  </si>
  <si>
    <t>Juan Luis Dzul Salazar</t>
  </si>
  <si>
    <t>PREPA VESPERTINA</t>
  </si>
  <si>
    <t>juan.dzul@instcamp.edu.mx</t>
  </si>
  <si>
    <t>apsegurosyasociados@gmail.com</t>
  </si>
  <si>
    <t>General de Seguros SAB</t>
  </si>
  <si>
    <t>Angel Vasto Barrera</t>
  </si>
  <si>
    <t>liangelvb@gmail.com</t>
  </si>
  <si>
    <t>Fernando Antonio Amador Chávez</t>
  </si>
  <si>
    <t>fernando.amador@instcamp.edu.mx</t>
  </si>
  <si>
    <t>Juan Carlos Vázquez Uc</t>
  </si>
  <si>
    <t>juan.vazquez@instcamp.edu.mx</t>
  </si>
  <si>
    <t>grupolivpro@live.com.mx</t>
  </si>
  <si>
    <t>MARLENE GUADALUPE CAMARA GONGORA</t>
  </si>
  <si>
    <t>marlecamara@hotmail.com</t>
  </si>
  <si>
    <t>SERGIO ANTONIO ALVARADO CARVAJAL</t>
  </si>
  <si>
    <t>saac_1988@hotmail.com</t>
  </si>
  <si>
    <t>Kanan_maak Coorporativo</t>
  </si>
  <si>
    <t>kanan_maak@hotmail.com</t>
  </si>
  <si>
    <t>carlos jesus lezama narvaez</t>
  </si>
  <si>
    <t>libero3lez@hotmail.com</t>
  </si>
  <si>
    <t>SAYRA ROMANA CASTILLO CAMARA</t>
  </si>
  <si>
    <t>SVILLACIS705@hotmail.com</t>
  </si>
  <si>
    <t>Melvin Mejia</t>
  </si>
  <si>
    <t>chefmelvinmejia@gmail.com</t>
  </si>
  <si>
    <t>CLAUDIA ELOISA MENDOZA ROMERO</t>
  </si>
  <si>
    <t>edgiva@hotmail.com    claudia.mendoza@instcamp.edu.mx</t>
  </si>
  <si>
    <t>servicioselectronicos@sat.gob.mx</t>
  </si>
  <si>
    <t>Julio Zarate Lopez</t>
  </si>
  <si>
    <t>Cesar Guillermo Castañon Rangel</t>
  </si>
  <si>
    <t>María José Martinez López</t>
  </si>
  <si>
    <t>maria.martinez@instcamp.edu.mx</t>
  </si>
  <si>
    <t>Julian Antonio Estrella Castillo</t>
  </si>
  <si>
    <t>eduardogonzaalez94@hotmail.com</t>
  </si>
  <si>
    <t>Dulce Villatoro Pereyra</t>
  </si>
  <si>
    <t>araceli_1256@hotmail.com</t>
  </si>
  <si>
    <t>maria fernanda acuña avila</t>
  </si>
  <si>
    <t>ma.fernanda16@hotmail.com</t>
  </si>
  <si>
    <t>Ramón Ismael León Ortega.</t>
  </si>
  <si>
    <t>ismael_ortega_4@yahoo.com.mx   joseph_castl@hotmail.com</t>
  </si>
  <si>
    <t>facturastribunacampeche@gmail.com</t>
  </si>
  <si>
    <t>ORGANIZACION EDITORIAL DEL SURESTE S.A. DE C.V</t>
  </si>
  <si>
    <t>IMPLANTASOFT S.C.</t>
  </si>
  <si>
    <t>juan_esg@hotmail.com</t>
  </si>
  <si>
    <t>Juan Elías Salazar Gonzalez</t>
  </si>
  <si>
    <r>
      <t>Jazmin Paat</t>
    </r>
    <r>
      <rPr>
        <sz val="10"/>
        <color rgb="FF222222"/>
        <rFont val="Arial"/>
        <family val="2"/>
      </rPr>
      <t xml:space="preserve"> </t>
    </r>
  </si>
  <si>
    <t>jazminpaat@hotmail.com</t>
  </si>
  <si>
    <t>Fernando Ramón Casanova Jiménez</t>
  </si>
  <si>
    <t>fercasanovaj@hotmail.com</t>
  </si>
  <si>
    <r>
      <t>Guadalupe Sonda</t>
    </r>
    <r>
      <rPr>
        <sz val="10"/>
        <color rgb="FF222222"/>
        <rFont val="Arial"/>
        <family val="2"/>
      </rPr>
      <t xml:space="preserve"> </t>
    </r>
  </si>
  <si>
    <t>alma232611@hotmail.com</t>
  </si>
  <si>
    <t>PRIMARIA</t>
  </si>
  <si>
    <t>WENDY RUBICELA CHI CAUICH</t>
  </si>
  <si>
    <t>jr_cp_20@hotmail.com</t>
  </si>
  <si>
    <t>NADIA MARICELA REYES TZEC</t>
  </si>
  <si>
    <t>nadiamareyes@gmail.com</t>
  </si>
  <si>
    <t>REINA PATRICIA SANTOS ZAVALA</t>
  </si>
  <si>
    <t>nprimaria@instcamp.edu.mx</t>
  </si>
  <si>
    <t>aracely tuz euan</t>
  </si>
  <si>
    <t>aracelytuz@hotmail.com</t>
  </si>
  <si>
    <t>David Blanco González</t>
  </si>
  <si>
    <t>deblanco@instcamp.edu.mx  pscampeche@gmail.com</t>
  </si>
  <si>
    <t>notificaciones.usuario@cfdconnect.com.mx</t>
  </si>
  <si>
    <t>SOCORRO DEL CARMEN ROCHA POOT</t>
  </si>
  <si>
    <t>s_rocha31@hotmail.com</t>
  </si>
  <si>
    <r>
      <t>servicioalcliente@cfe.gob.mx</t>
    </r>
    <r>
      <rPr>
        <sz val="10"/>
        <color rgb="FF222222"/>
        <rFont val="Arial"/>
        <family val="2"/>
      </rPr>
      <t xml:space="preserve"> </t>
    </r>
  </si>
  <si>
    <t>HERNAN ARMANDO AMAYA VILLAMONTE</t>
  </si>
  <si>
    <t>sanlaide@hotmail.com</t>
  </si>
  <si>
    <t>alejandro gomez ramirez</t>
  </si>
  <si>
    <t>charmed_gomez_1@hotmail.com</t>
  </si>
  <si>
    <t>hoteldelpaseo@hotmail.com</t>
  </si>
  <si>
    <t>luce.salazar3108@hotmail.com</t>
  </si>
  <si>
    <t>VIAJES PROGRAMADOS S.A. DE C.V.</t>
  </si>
  <si>
    <t>imaya.calkini@hotmail.com</t>
  </si>
  <si>
    <r>
      <t>Soluciones en Informatica del Sureste SA de CV</t>
    </r>
    <r>
      <rPr>
        <sz val="9"/>
        <color rgb="FF5F6368"/>
        <rFont val="Arial"/>
        <family val="2"/>
      </rPr>
      <t xml:space="preserve"> </t>
    </r>
  </si>
  <si>
    <t>cecodeafacturacion@gmail.com</t>
  </si>
  <si>
    <t>caminanteceleste@gmail.com</t>
  </si>
  <si>
    <t xml:space="preserve">hugo.r.panti@gmail.com    isabel_escorpion17@hotmail.com </t>
  </si>
  <si>
    <t>antuanasali@gmail.com</t>
  </si>
  <si>
    <t>ANTONIO ASALI</t>
  </si>
  <si>
    <t>no-reply@foliosdigitales.com   robert_mc_caskill@hotmail.com</t>
  </si>
  <si>
    <r>
      <t>servicios complementarios intramuros</t>
    </r>
    <r>
      <rPr>
        <sz val="9"/>
        <color rgb="FF5F6368"/>
        <rFont val="Arial"/>
        <family val="2"/>
      </rPr>
      <t xml:space="preserve"> </t>
    </r>
  </si>
  <si>
    <t>SCI_seguridad@hotmail.com</t>
  </si>
  <si>
    <t>ventas1@gammacampeche.com</t>
  </si>
  <si>
    <t>Gamma Campeche, fiesta INN</t>
  </si>
  <si>
    <t>francisdrakehotel@gmail.com</t>
  </si>
  <si>
    <t>facturasdespacho2016@gmail.com</t>
  </si>
  <si>
    <t>dblanquet11@gmail.com</t>
  </si>
  <si>
    <t>daniel blanquet valladares</t>
  </si>
  <si>
    <t>JESUS ADRIAN MAY DOMINGUEZ</t>
  </si>
  <si>
    <t>jose_pa1992@hotmail.com</t>
  </si>
  <si>
    <t>hectorxeque@gmail.com</t>
  </si>
  <si>
    <t>Julio Yah García</t>
  </si>
  <si>
    <t>juliog_78@hotmail.com</t>
  </si>
  <si>
    <t>DISTRIBUIDORA DE MATERIALES Y SUMINISTROS LA ROCA DEL SUR,S.A. DE C.V.</t>
  </si>
  <si>
    <t>ALIMENTOS</t>
  </si>
  <si>
    <t>083FE6</t>
  </si>
  <si>
    <t>48B783</t>
  </si>
  <si>
    <t>PALET MARIANA GLORIA</t>
  </si>
  <si>
    <t>54 B</t>
  </si>
  <si>
    <t>D7FE54</t>
  </si>
  <si>
    <t>E42AA</t>
  </si>
  <si>
    <t>55A</t>
  </si>
  <si>
    <t>SANSORES SANTOS MAURO ANTONIO</t>
  </si>
  <si>
    <t>PAGO DE RENTA DE FOTOCOPIADORA DEL MES DE ENERO</t>
  </si>
  <si>
    <t>61A</t>
  </si>
  <si>
    <t>PREP. MATUTINA</t>
  </si>
  <si>
    <t>55B</t>
  </si>
  <si>
    <t>55C</t>
  </si>
  <si>
    <t>55D</t>
  </si>
  <si>
    <t>ESC. PREP. TURNO VESPERTINO</t>
  </si>
  <si>
    <t>55E</t>
  </si>
  <si>
    <t>GASTRONOMIA</t>
  </si>
  <si>
    <t>55F</t>
  </si>
  <si>
    <t>MERCADOTECNIA</t>
  </si>
  <si>
    <t>55G</t>
  </si>
  <si>
    <t>ESC. NORMAL PRIMARIA</t>
  </si>
  <si>
    <t>55H</t>
  </si>
  <si>
    <t>ESC. NORMAL SUPERIOR</t>
  </si>
  <si>
    <t>55I</t>
  </si>
  <si>
    <t>55J</t>
  </si>
  <si>
    <t>DIRECCION DE ADMINISTRACION</t>
  </si>
  <si>
    <t>55K</t>
  </si>
  <si>
    <t>55L</t>
  </si>
  <si>
    <t>55M</t>
  </si>
  <si>
    <t>CAMBRANIS AKE MARTHA YAMILY</t>
  </si>
  <si>
    <t>567C7</t>
  </si>
  <si>
    <t>ESC. CIENCIAS DE LA COMUNICACIÓN</t>
  </si>
  <si>
    <t>ESCOBEDO PACHECO RODOLFO EMILIO</t>
  </si>
  <si>
    <t>YAH GARCIA JULIO ENRIQUE</t>
  </si>
  <si>
    <t>PANTI PUC HUGO RENAN</t>
  </si>
  <si>
    <t>FE4158</t>
  </si>
  <si>
    <t>GOMEZ RAMIREZ ALEJANDRO</t>
  </si>
  <si>
    <t>FCB393</t>
  </si>
  <si>
    <t>ESC. DE TRABAJO SOCIAL CAM/HKAN</t>
  </si>
  <si>
    <t>MARCA</t>
  </si>
  <si>
    <t>TIPO</t>
  </si>
  <si>
    <t>VERSION</t>
  </si>
  <si>
    <t>MODELO</t>
  </si>
  <si>
    <t>PLACAS CORRECTAS</t>
  </si>
  <si>
    <t xml:space="preserve">TOYOTA </t>
  </si>
  <si>
    <t>AVANZA</t>
  </si>
  <si>
    <t>MERCEDEZ BENZ</t>
  </si>
  <si>
    <t>AUTOBUS</t>
  </si>
  <si>
    <t>03ASC17</t>
  </si>
  <si>
    <t>HILUX PICK UP</t>
  </si>
  <si>
    <t>HILUX CABINA DOBLE</t>
  </si>
  <si>
    <t>CR08609</t>
  </si>
  <si>
    <t>YARIS</t>
  </si>
  <si>
    <t>YARIS SEDAN PREMIUM STD</t>
  </si>
  <si>
    <t>DJD7575</t>
  </si>
  <si>
    <t>CHRYSLER</t>
  </si>
  <si>
    <t>RAM 4000</t>
  </si>
  <si>
    <t>PICK UP  3 TONELADAS</t>
  </si>
  <si>
    <t>CR08606</t>
  </si>
  <si>
    <t>FORD</t>
  </si>
  <si>
    <t>RANGER PICK UP</t>
  </si>
  <si>
    <t>FORD RANGER CREW STD</t>
  </si>
  <si>
    <t>CR08605</t>
  </si>
  <si>
    <t>GENERAL MOTORS</t>
  </si>
  <si>
    <t>TORNADO</t>
  </si>
  <si>
    <t>TORNADO PICK UP STD</t>
  </si>
  <si>
    <t>CR08607</t>
  </si>
  <si>
    <t>PICK UP</t>
  </si>
  <si>
    <t>CHASIS ESTACAS STD PICK UP TRES TON.</t>
  </si>
  <si>
    <t>CR08608</t>
  </si>
  <si>
    <t>AVANZA PREMIUM STD</t>
  </si>
  <si>
    <t>DJD7574</t>
  </si>
  <si>
    <t>HIACE</t>
  </si>
  <si>
    <t>HIACE PANEL STD</t>
  </si>
  <si>
    <t>DJD7573</t>
  </si>
  <si>
    <t>ITALIKA</t>
  </si>
  <si>
    <t>CILINDRAJE 125</t>
  </si>
  <si>
    <t>CS125181302A</t>
  </si>
  <si>
    <t>NUM.</t>
  </si>
  <si>
    <t>NO. EQUIPOS</t>
  </si>
  <si>
    <t>AREA</t>
  </si>
  <si>
    <t>EQUIPO</t>
  </si>
  <si>
    <t>SERIE</t>
  </si>
  <si>
    <t>DIRECCION</t>
  </si>
  <si>
    <t>RENTA MENSUAL</t>
  </si>
  <si>
    <t xml:space="preserve">SERVICIO </t>
  </si>
  <si>
    <t>COSTO POR EXCEDENTE</t>
  </si>
  <si>
    <t>CENTRO DE COPIADO ( DISEÑO E IMPRESIÓN)</t>
  </si>
  <si>
    <t>KONICA MONOLTA BIZHUB 423</t>
  </si>
  <si>
    <t>A1UDO11006972</t>
  </si>
  <si>
    <t>EDIFICIO CENTRAL # 347 CALLE 10 x 65 Colonia Centro CP. 24000</t>
  </si>
  <si>
    <t>10,000 Copias mensuales</t>
  </si>
  <si>
    <t>0.18 + IVA</t>
  </si>
  <si>
    <t>KONICA MONOLTA BIZHUB 363</t>
  </si>
  <si>
    <t>A1UE011101304</t>
  </si>
  <si>
    <t>A10E0110116233</t>
  </si>
  <si>
    <t xml:space="preserve">Av. Miguel Aleman S/N, Barrio de Guadalupe </t>
  </si>
  <si>
    <t>5,000 Copias mensuales</t>
  </si>
  <si>
    <t>AA5XD11003538</t>
  </si>
  <si>
    <t>KONICA MONOLTA BIZHUB 4020</t>
  </si>
  <si>
    <t>A5WD011004551</t>
  </si>
  <si>
    <t>Av. López Portillo s/n Col. Sascalum</t>
  </si>
  <si>
    <t>GASTRONOMIA / contraloria</t>
  </si>
  <si>
    <t>A6WD011002542</t>
  </si>
  <si>
    <t>A6WD011004635</t>
  </si>
  <si>
    <t>A6WD011004362</t>
  </si>
  <si>
    <t>A6WD011004441</t>
  </si>
  <si>
    <t>SUPERIOR</t>
  </si>
  <si>
    <t>A6WD011004673</t>
  </si>
  <si>
    <t>DIREC. ADMON.</t>
  </si>
  <si>
    <t>A6WD011003344</t>
  </si>
  <si>
    <t>A6WD011003823</t>
  </si>
  <si>
    <t>PLANEACION</t>
  </si>
  <si>
    <t>MFC-8950DW</t>
  </si>
  <si>
    <t>NOTA:</t>
  </si>
  <si>
    <t>PAGOS MENSUALES</t>
  </si>
  <si>
    <t>67A</t>
  </si>
  <si>
    <t>MOVIMIENTO DEL PIANO PARA CONCIERTO</t>
  </si>
  <si>
    <t>PAGO DE BOLETO DE AVION LIC. GERARDO MONTERO</t>
  </si>
  <si>
    <t>PAGO DE BOLETO DE AVION MTRO. LUIS F. GONGORA CARLO</t>
  </si>
  <si>
    <t>CORPORATIVO GASTRONOMICO CAMPEL, S.A. DE C.V.</t>
  </si>
  <si>
    <t>B 5512</t>
  </si>
  <si>
    <t>CONSUMO DE ALIMENTOS</t>
  </si>
  <si>
    <t>ASALI CHAHIN ANTONIO</t>
  </si>
  <si>
    <t>COMUNICACIÓN SOCIAL</t>
  </si>
  <si>
    <t>COMPRA DE PERIODICOS</t>
  </si>
  <si>
    <t>DZUL SALAZAR JUAN LUIS</t>
  </si>
  <si>
    <t>67B</t>
  </si>
  <si>
    <t>82CF8B</t>
  </si>
  <si>
    <t>ESC. PREPARATORIA VESPERTINA</t>
  </si>
  <si>
    <t>07/02/201</t>
  </si>
  <si>
    <t>B9319</t>
  </si>
  <si>
    <t>PAGO DE SERVICIOS PROFESIONALES DE LA PRIMERA  QUINCENA DE FEB</t>
  </si>
  <si>
    <t>68 A</t>
  </si>
  <si>
    <t>TELEFONOS DE MEXICO SAB DE CV</t>
  </si>
  <si>
    <t>ED795</t>
  </si>
  <si>
    <t>SERVICIOS ADMINISTRATIVOS</t>
  </si>
  <si>
    <t>08/02/201</t>
  </si>
  <si>
    <t>WC  3332</t>
  </si>
  <si>
    <t>SERVICIO DE ENERGIA ELECTRICA PERIODO  04 ENERO AL 06 FEB 19</t>
  </si>
  <si>
    <t>67C</t>
  </si>
  <si>
    <t>67D</t>
  </si>
  <si>
    <t>WC 0276</t>
  </si>
  <si>
    <t>SERVICIO DE ENERGIA ELECTRICA PERIODO  31 DIC  AL  31  ENERO  19</t>
  </si>
  <si>
    <t>WC  8856</t>
  </si>
  <si>
    <t>DIMER CONSULTORES Y CAPACITADORES, S.C.</t>
  </si>
  <si>
    <t>CONSULTORIA Y ASESORIA PARA APERTURA DE PREP. DE EGRESOS 2019</t>
  </si>
  <si>
    <t>ESC. DE MERCADOTECNIA</t>
  </si>
  <si>
    <t>PAGO DE HONORARIOS MODALIDAD SEMIESCOLARIZADA</t>
  </si>
  <si>
    <t>ICDSA-01</t>
  </si>
  <si>
    <t xml:space="preserve">DIRECCION GENERAL DE FINANZAS </t>
  </si>
  <si>
    <t>SERVICIO DE HOSTING</t>
  </si>
  <si>
    <t>ICDSA-02</t>
  </si>
  <si>
    <t>ICDSA-03</t>
  </si>
  <si>
    <t>ICDSA-04</t>
  </si>
  <si>
    <t>ESC. DE EDUCACION ARTISTICA</t>
  </si>
  <si>
    <t>ICDSA-05</t>
  </si>
  <si>
    <t>DIRECCION DE SERVICIOS ADMINISTRATIVOS</t>
  </si>
  <si>
    <t xml:space="preserve">ICDSA-05A </t>
  </si>
  <si>
    <t xml:space="preserve">ESC. PREPA MATUTINA </t>
  </si>
  <si>
    <t>SERVICIO DE ENERGIA ELECTRICA</t>
  </si>
  <si>
    <t>ICDSA-05B</t>
  </si>
  <si>
    <t xml:space="preserve">SERVICIO DE ENERGIA ELECTRICA DEL 30 DE NOV. AL 31 DE DIC./18 </t>
  </si>
  <si>
    <t>ICDSA-05C</t>
  </si>
  <si>
    <t>SERVICIO TELEFONICO DE ENERO DEL 2019</t>
  </si>
  <si>
    <t>ICDSA-06</t>
  </si>
  <si>
    <t>PAGO DE HONORARIOS DE ENERO</t>
  </si>
  <si>
    <t>ICDSA-07</t>
  </si>
  <si>
    <t>BOLETO MONTERO GERARDO, MER-MEX-CAMP.</t>
  </si>
  <si>
    <t>ICDSA-08</t>
  </si>
  <si>
    <t xml:space="preserve">ESCUELA DE MERCADOTECNIA </t>
  </si>
  <si>
    <t>SERVICIO DE INTERNET DEL MES DE ENERO</t>
  </si>
  <si>
    <t>ICDSA-09</t>
  </si>
  <si>
    <t>ESCUELA NORMAL PREESCOLAR</t>
  </si>
  <si>
    <t>ICDSA-010</t>
  </si>
  <si>
    <t>DIRECCION GRAL. DE PLANEACION Y C</t>
  </si>
  <si>
    <t>EXPEDICION DE BOLETO</t>
  </si>
  <si>
    <t>ICDSA-010A</t>
  </si>
  <si>
    <t>SERVICIO DE ENERGIA ELECTRICA DEL 4 DE DIC/18 - 4 ENE/19</t>
  </si>
  <si>
    <t>ICDSA-011</t>
  </si>
  <si>
    <t xml:space="preserve">RECTORIA </t>
  </si>
  <si>
    <t>SERVICIOS PROFESIONALES DEL 1 AL 15 DE ENE/19</t>
  </si>
  <si>
    <t xml:space="preserve">ICDSA-011A </t>
  </si>
  <si>
    <t>DIRECC. DE SERVICIOS EDUCA. Y RECRE</t>
  </si>
  <si>
    <t>IMPUESTO DEL 1% AL COMERCIO DE LIBROS</t>
  </si>
  <si>
    <t>ICDSA-012</t>
  </si>
  <si>
    <t>ESCUELA DE TRABAJO SOCIAL</t>
  </si>
  <si>
    <t>ICDSA-013</t>
  </si>
  <si>
    <t>HONORARIOS DEL MES DE ENERO</t>
  </si>
  <si>
    <t>ICDSA-014</t>
  </si>
  <si>
    <t>ESC. PREPA VESPERTINA-NOCTURNA</t>
  </si>
  <si>
    <t>ICDSA-015</t>
  </si>
  <si>
    <t>ICDSA-015 A</t>
  </si>
  <si>
    <t>ICDSA-015 B</t>
  </si>
  <si>
    <t>ICDSA-016</t>
  </si>
  <si>
    <t>PUBLICACION DE CONVOCATORIA</t>
  </si>
  <si>
    <t>ICDSA-017</t>
  </si>
  <si>
    <t>ICDSA-018</t>
  </si>
  <si>
    <t>HONORARIOS DEL MES DE DICIEMBRE</t>
  </si>
  <si>
    <t>ICDSA-019</t>
  </si>
  <si>
    <t>ESCUELA PREPA MATUTINA</t>
  </si>
  <si>
    <t>ICDSA-020</t>
  </si>
  <si>
    <t xml:space="preserve">ESCUELA NORMAL PRIMARIA </t>
  </si>
  <si>
    <t>ICDSA-021</t>
  </si>
  <si>
    <t>ICDSA-022</t>
  </si>
  <si>
    <t xml:space="preserve">LENGUAS EXTRANJERAS </t>
  </si>
  <si>
    <t>HONORARIOS POR ASESORIA</t>
  </si>
  <si>
    <t>ICDSA-023</t>
  </si>
  <si>
    <t>ICDSA-024</t>
  </si>
  <si>
    <t>ICDSA-025</t>
  </si>
  <si>
    <t>ICDSA-026</t>
  </si>
  <si>
    <t>HONORARIOS DEL 1 AL 15 DE ENERO</t>
  </si>
  <si>
    <t>ICDSA-027</t>
  </si>
  <si>
    <t>ICDSA-027 A</t>
  </si>
  <si>
    <t>DIRECCION DE SERVICIOS GENERALES</t>
  </si>
  <si>
    <t>DERECHOS 2019, PARQUE VEHICULAR</t>
  </si>
  <si>
    <t>ICDSA-028</t>
  </si>
  <si>
    <t>ICDSA-029</t>
  </si>
  <si>
    <t>HONORARIOS POR HORAS DE INGLES</t>
  </si>
  <si>
    <t>ICDSA-030</t>
  </si>
  <si>
    <t xml:space="preserve">SERVICIOS PROFESIONALES </t>
  </si>
  <si>
    <t>ICDSA-031</t>
  </si>
  <si>
    <t>ICDSA-032</t>
  </si>
  <si>
    <t xml:space="preserve">SECRETARIA GENERAL </t>
  </si>
  <si>
    <t>ADAPTACION E INSTALACION DE SOFTWARE</t>
  </si>
  <si>
    <t>ICDSA-033</t>
  </si>
  <si>
    <t>ICDSA-033A</t>
  </si>
  <si>
    <t>ICDSA-034</t>
  </si>
  <si>
    <t>ICDSA-035</t>
  </si>
  <si>
    <t>ICDSA-036</t>
  </si>
  <si>
    <t>HONORARIOS POR LENGUAS EXTRANJERAS</t>
  </si>
  <si>
    <t>ICDSA-037</t>
  </si>
  <si>
    <t>ICDSA-038</t>
  </si>
  <si>
    <t>DIRECCION GENERAL DE ESTUDIOS DE POSGRADOS E INVESTIGACION</t>
  </si>
  <si>
    <t>SERVICIOS PROFESIONALES</t>
  </si>
  <si>
    <t>ICDSA-038 A</t>
  </si>
  <si>
    <t>MAQUIFRA, S.A. DE C.V.</t>
  </si>
  <si>
    <t>PAGO DE EDICIÓN DE VIDEO Y DISEÑO DE ILUMINACION REYES DEL CARNAVAL DEL IC</t>
  </si>
  <si>
    <t>76A</t>
  </si>
  <si>
    <t>MONKEY DIGITIS, S.C.P.</t>
  </si>
  <si>
    <t>SERVICIOS GENERALES DE ADMINISTRACIOB</t>
  </si>
  <si>
    <t>F 1052</t>
  </si>
  <si>
    <t>ANTICIPO DE SERVICIOS PROFESIONALES DE PROGRAMACION</t>
  </si>
  <si>
    <t>DIRECCION DE RECURSOS HUMANOS</t>
  </si>
  <si>
    <t>A1627</t>
  </si>
  <si>
    <t>61B</t>
  </si>
  <si>
    <t>MIRIAM CRUZ GUADARRAMA</t>
  </si>
  <si>
    <t>M590</t>
  </si>
  <si>
    <t xml:space="preserve">PUBLICACIONES </t>
  </si>
  <si>
    <t>PACHECO SANTOYO EVELIO DEL ANGEL</t>
  </si>
  <si>
    <t>ESCUELA NORMAL SUPERIOR</t>
  </si>
  <si>
    <t>2CC</t>
  </si>
  <si>
    <t>9/751/1854</t>
  </si>
  <si>
    <t>PAGO DE SEGURO DE MOTOCICLETA</t>
  </si>
  <si>
    <t>COFIEL, S.A. DE C.V.</t>
  </si>
  <si>
    <t>RENOVACION ANUAL DE LICENCIA DE NOMINAS 2019</t>
  </si>
  <si>
    <t>64 A</t>
  </si>
  <si>
    <t>PEREZ PECH ROSA MARIA</t>
  </si>
  <si>
    <t>ESS. NORMAL PREESCOLAR</t>
  </si>
  <si>
    <t>FE416</t>
  </si>
  <si>
    <t>PAGO DE HONORARIOS DEL MES DE ENERO</t>
  </si>
  <si>
    <t>AE3324</t>
  </si>
  <si>
    <t>B08EC5</t>
  </si>
  <si>
    <t>B00356</t>
  </si>
  <si>
    <t>NUM. CONTRATO</t>
  </si>
  <si>
    <t>DOCENTE</t>
  </si>
  <si>
    <t>ACUÑA AVILA MARIA FERNANDA</t>
  </si>
  <si>
    <t>BASALDUA BAZALDUA FERNANDO</t>
  </si>
  <si>
    <t>HERRERA ROMERO GUADALUPE</t>
  </si>
  <si>
    <t>MARTINEZ LOPEZ MARIA JOSE</t>
  </si>
  <si>
    <t>ROCHA POOT SOCORRO DEL CARMEN</t>
  </si>
  <si>
    <t>SONDA BAAS RAFAELA GUADALUPE</t>
  </si>
  <si>
    <t>UC CAHUICH LUIS ARTURO</t>
  </si>
  <si>
    <t>PERIODO</t>
  </si>
  <si>
    <t>9,10, 23 Y 24 DE NOVIEMBRE</t>
  </si>
  <si>
    <t>1/ 10/2018 -AL 29/11/2018</t>
  </si>
  <si>
    <t>15/09/2018 AL 15/10/2018</t>
  </si>
  <si>
    <t>OROPEZA MONTENEGRO MARCOS FRANCISCO</t>
  </si>
  <si>
    <t>20, 27 OCTUBRE AL 10 24 DE NOV. 2018</t>
  </si>
  <si>
    <t>ZARATE CACERES ARLETTE GUADALUPE</t>
  </si>
  <si>
    <t>20,27 OCTUBRE;10,24 NOV;1,8,15 DICIEMBRE/ 12 DE ENERO 2019</t>
  </si>
  <si>
    <t>AMAYA VILLAMONTE HERNAN ARMANDO</t>
  </si>
  <si>
    <t>3 AL 7 /12/2018</t>
  </si>
  <si>
    <t>FUENTES GONZALEZ DAVID</t>
  </si>
  <si>
    <t>8,15/12/2018, 12/01/2019</t>
  </si>
  <si>
    <t>LEON ESTRELLA RAMON ISAMEL</t>
  </si>
  <si>
    <t>8,15/12/2018 Y 12/01/2019</t>
  </si>
  <si>
    <t>GONGORA CARLO LUIS FERNANDO</t>
  </si>
  <si>
    <t>5,6/12/2018</t>
  </si>
  <si>
    <t>SECRETARIA GENERAL</t>
  </si>
  <si>
    <t>67E</t>
  </si>
  <si>
    <t>ESC. TRABAJO SOCIAL</t>
  </si>
  <si>
    <t>0506BC7</t>
  </si>
  <si>
    <t>PAGO DE ENERO SEMIESCOLARIZADO</t>
  </si>
  <si>
    <t>MERCADOTECNIA/ PREPA MATUTINA Y VESPERTINA</t>
  </si>
  <si>
    <t>25/08/2018 AL 15/01/2019</t>
  </si>
  <si>
    <t>ESCUELA DE LENGUAS EXTRANJERAS</t>
  </si>
  <si>
    <t>ESCUELA TRABAJO SOCIAL</t>
  </si>
  <si>
    <t>PEREZ VARGUEZ CARLOS GASPAR</t>
  </si>
  <si>
    <t>9-16/12/2017; 13/20/01/2018</t>
  </si>
  <si>
    <t>ZARATE LOPEZ JULIO CÉSAR</t>
  </si>
  <si>
    <t>1/05/2018 AL 31/12/2018</t>
  </si>
  <si>
    <t>RELACIONES PÚBLICAS</t>
  </si>
  <si>
    <t>19 ,26/08/2017;  27/01, 3/02/2018</t>
  </si>
  <si>
    <t>RAMIREZ SANCHEZ MIGUEL YSRRAEL</t>
  </si>
  <si>
    <t>TUT GOMEZ CARLOS ADRIAN</t>
  </si>
  <si>
    <t>ES UN ENCUESTA</t>
  </si>
  <si>
    <t>RE ARIANNA</t>
  </si>
  <si>
    <t>02/2018 AL 07/2018</t>
  </si>
  <si>
    <t>CAMARA GONGORA MARLENE GUADALUPE</t>
  </si>
  <si>
    <t>03/2018 AL 08/2018</t>
  </si>
  <si>
    <t>SUAREZ BURGOS CARLOS MIGUEL</t>
  </si>
  <si>
    <t>03/2018 AL 07/2018</t>
  </si>
  <si>
    <t>CEBALLOS GARCIA LIVIO III</t>
  </si>
  <si>
    <t>1/03/2018 AL30/06/2018</t>
  </si>
  <si>
    <t>ESCUELA CIENCIAS DE LA COMUNICACIÓN</t>
  </si>
  <si>
    <t>CHAN CHI REYMUNDO</t>
  </si>
  <si>
    <t>9, 10 Y 11/03/2018</t>
  </si>
  <si>
    <t>COSGAYA BARRERA BERNARDO ROBERTO</t>
  </si>
  <si>
    <t>FLORES ESCALANTE JUSTO MIGUEL</t>
  </si>
  <si>
    <t>08/2018 AL 01/2019</t>
  </si>
  <si>
    <t>20/08/2018 AL15/01/2019</t>
  </si>
  <si>
    <t>ESC. EDUCACION ARTISTICA/ ARTES VISUALES</t>
  </si>
  <si>
    <t>BALDERRAMA BARBEITA CLARA</t>
  </si>
  <si>
    <t>08/2018 AL 09/2018</t>
  </si>
  <si>
    <t>CASTAÑON RANGEL CESAR GUILLERMO</t>
  </si>
  <si>
    <t>ARTES VISUALES/MERCADOTECNIA</t>
  </si>
  <si>
    <t>EDUCACIÓN ARTISTICA</t>
  </si>
  <si>
    <t>EDUCACIÓN ARTISTICA/ PREPA MATUTINA Y VESPERTINA</t>
  </si>
  <si>
    <t>CASANOVA JIMENEZ FERNANDO RAMON DEL JESUS</t>
  </si>
  <si>
    <t>ESCUELA GASTRONOMIA,  MERCADOTECNIA</t>
  </si>
  <si>
    <t>ESCUELA DE EDUCACIÓN ARTISTICA</t>
  </si>
  <si>
    <t>MERCADOTECNIA/ TURISMO</t>
  </si>
  <si>
    <t>NORMAL PRIMARIA</t>
  </si>
  <si>
    <t>VILLATORO PEREYRA DULCE ARACELI</t>
  </si>
  <si>
    <t xml:space="preserve">MERCADOTECNIA </t>
  </si>
  <si>
    <t>PREPA MATUTINA/ VESPERTINA</t>
  </si>
  <si>
    <t>PREPA NOCTURNA VESPERTINA</t>
  </si>
  <si>
    <t>ESTRELLA CASTILLO JULIAN ANTONIO</t>
  </si>
  <si>
    <t>ALVARADO CARVAJAL SERGIO ANTONIO</t>
  </si>
  <si>
    <t>PALET GLORIA MARIANA</t>
  </si>
  <si>
    <t>DOMINGUEZ PANTOJA JESUS</t>
  </si>
  <si>
    <t>TORREZ TUZ DIANA ARELY</t>
  </si>
  <si>
    <t>CHAN CHI JOSE REYMUNDO</t>
  </si>
  <si>
    <t>08/09/10/2018</t>
  </si>
  <si>
    <t>SEGURA ESCAMILLA ARIOSTO</t>
  </si>
  <si>
    <t>TRABAJO SOCIAL MOD. ABIERTA</t>
  </si>
  <si>
    <t>MONROY TORRES LUBIA DEL CARMEN</t>
  </si>
  <si>
    <t>AGOSTO, SEPTIEMBRE 2018</t>
  </si>
  <si>
    <t>SEPTIEMBRE, OCTUBRE. NOVIEMBRE2018/ ENERO 2019</t>
  </si>
  <si>
    <t>11/2018 Y 01/2019</t>
  </si>
  <si>
    <t>11/2018 y 01/2019</t>
  </si>
  <si>
    <t>ARCEO COBOS GIOVANA TERESITA</t>
  </si>
  <si>
    <t>16/10/2018 AL15/01/2019</t>
  </si>
  <si>
    <t>RELACION DE CONTRATOS DE HONORARIOS 2018</t>
  </si>
  <si>
    <t>MONTO TOTAL</t>
  </si>
  <si>
    <t>EvelioPachecoSantoyo@hotmail.com</t>
  </si>
  <si>
    <t>Evelio Pacheco Santoyo</t>
  </si>
  <si>
    <t>Normal Superior</t>
  </si>
  <si>
    <t>arqdesigns@hotmail.com</t>
  </si>
  <si>
    <t>PEREZ PECH ROSA MARIA GORETI</t>
  </si>
  <si>
    <t>OPERADORA QUISQUEYANA DEL SURESTE</t>
  </si>
  <si>
    <t>DE34A0</t>
  </si>
  <si>
    <t>DESAYUNO Y COFFE BREAKE CURSO NUEVO MODELO EDUCATIVO</t>
  </si>
  <si>
    <t>83A</t>
  </si>
  <si>
    <t>MEDINA BARRERA JESSICA</t>
  </si>
  <si>
    <t>41DA82</t>
  </si>
  <si>
    <t>ESTACIONAMIENTO</t>
  </si>
  <si>
    <t>RBG SINERGIA GLOBAL, S.C.</t>
  </si>
  <si>
    <t>FA218</t>
  </si>
  <si>
    <t>CURSO DE COMPRANET 8 DE MARZO 12 PERSONAS</t>
  </si>
  <si>
    <t>&gt;</t>
  </si>
  <si>
    <t>PERSONAL SIN CONTRATO</t>
  </si>
  <si>
    <t>LOPEZ RODRIGUEZ REBECA MAGDALENA</t>
  </si>
  <si>
    <t>ORTEGA LEON ISMAEL</t>
  </si>
  <si>
    <t>CHAN CHAVEZ PRISCILA DE LA CRUZ</t>
  </si>
  <si>
    <t>RUIZ ORTEGON MARIA MERCADES</t>
  </si>
  <si>
    <t>FUENTES RUBALCABA ANA LAURA</t>
  </si>
  <si>
    <t>CASTILLO SANTOS BRENDA BERENICE</t>
  </si>
  <si>
    <t>promedio</t>
  </si>
  <si>
    <t>80A</t>
  </si>
  <si>
    <t xml:space="preserve">GIGAS HOSTING, S.A. </t>
  </si>
  <si>
    <t>DIRECCION DE COMPUTO</t>
  </si>
  <si>
    <t>84DLLS</t>
  </si>
  <si>
    <t>90ACE14</t>
  </si>
  <si>
    <t>PAGO DE LA SEGUNDA QUINCENA  DE FEBRERO</t>
  </si>
  <si>
    <t>GRUPO LIVPRO, S.A. DE C.V.</t>
  </si>
  <si>
    <t>76B</t>
  </si>
  <si>
    <t>76C</t>
  </si>
  <si>
    <t xml:space="preserve">SERVICIO DE LIMPIEZA </t>
  </si>
  <si>
    <t>PIROTECNIA PARA CORONACION Y BAILE DE CORONACION 2019</t>
  </si>
  <si>
    <t>SONORIZACION E ILUMINACION PASE CARNAVAL 2019</t>
  </si>
  <si>
    <t xml:space="preserve">HOTEL FRANCIS DRAKE </t>
  </si>
  <si>
    <t>maquifra1@yahoo.com.mx</t>
  </si>
  <si>
    <t>ALONZO AGUILAR JULIO IVAN</t>
  </si>
  <si>
    <t>8C692</t>
  </si>
  <si>
    <t>287 E2</t>
  </si>
  <si>
    <t>ELABORACION DE TRAJES DE CARNAVAL</t>
  </si>
  <si>
    <t>IMPARTICION DE LA MATERIA SEMINARIO DE TESIS II, LAS FECHAS 2,9,16 Y 23 DE FEBRERO</t>
  </si>
  <si>
    <t>GAZCA RAMIREZ VICTOR ALFONSO</t>
  </si>
  <si>
    <t>681B00</t>
  </si>
  <si>
    <t>C654D4</t>
  </si>
  <si>
    <t>MONITOREO EN MEDIOS ELECTRÓNICOS Y SINTESIS NACIONAL  DE ENERO</t>
  </si>
  <si>
    <t>MONITOREO EN MEDIOS ELECTRÓNICOS Y SINTESIS NACIONAL  DE FEBRERO</t>
  </si>
  <si>
    <t>NORMAL SUPERIOR</t>
  </si>
  <si>
    <t>PASAJE AEREO MTRO. DARWIN PEREZ SANTIAGO</t>
  </si>
  <si>
    <t>A 2758</t>
  </si>
  <si>
    <t>SERVICIO DE INTERNET DEL MES DE FEBRERO</t>
  </si>
  <si>
    <t>MANUEL ALFREDO CONTRERAS MARTINEZ</t>
  </si>
  <si>
    <t>PREPA</t>
  </si>
  <si>
    <t>SERV. ADMINISTRATIVOS</t>
  </si>
  <si>
    <t>SERVICIO DE VIGILANCIA PREPA ENERO</t>
  </si>
  <si>
    <t>SERVICIO DE VIGILANCIA  CAMPUS V ENERO</t>
  </si>
  <si>
    <t>SERVICIO DE VIGILANCIA CENTRO ENERO</t>
  </si>
  <si>
    <t>88A</t>
  </si>
  <si>
    <t>GRUPO IMPRESOR Y LOGISTICA EMPRESARIAL, S. DE R.L. DE C.V.</t>
  </si>
  <si>
    <t>A-198</t>
  </si>
  <si>
    <t>LETREROS DE VINIL ESMERILADO</t>
  </si>
  <si>
    <t>85A</t>
  </si>
  <si>
    <t>PASAJE AEREO CUPUL AGUILAR ROCIO</t>
  </si>
  <si>
    <t>96A</t>
  </si>
  <si>
    <t>PASAJE AEREO LIC. GERARDO MONTERO PEREZ</t>
  </si>
  <si>
    <t>DIRECCIÓN DE PLANEACION</t>
  </si>
  <si>
    <t>PASAJE AEREO ING. ABDIER CETINA</t>
  </si>
  <si>
    <t>96B</t>
  </si>
  <si>
    <t>A-261</t>
  </si>
  <si>
    <t>IMPRESIÓN DE TRIPTICOS DE LAS CARRERAS</t>
  </si>
  <si>
    <t>88B</t>
  </si>
  <si>
    <t>DIRECCION DE CONTRALORIA</t>
  </si>
  <si>
    <t>PAGO DE RENTA DE FOTOCOPIADORA DEL MES DE FEBRERO</t>
  </si>
  <si>
    <t>88C</t>
  </si>
  <si>
    <t>88D</t>
  </si>
  <si>
    <t>PAGO DE EXCEDENTES DE COPIAS</t>
  </si>
  <si>
    <t>88E</t>
  </si>
  <si>
    <t>88F</t>
  </si>
  <si>
    <t>88G</t>
  </si>
  <si>
    <t>88H</t>
  </si>
  <si>
    <t>88I</t>
  </si>
  <si>
    <t>88J</t>
  </si>
  <si>
    <t>88K</t>
  </si>
  <si>
    <t>CENTRO DE COPIADO</t>
  </si>
  <si>
    <t>88L</t>
  </si>
  <si>
    <t>88M</t>
  </si>
  <si>
    <t>DIRECCION DE PLANEACION</t>
  </si>
  <si>
    <t>89A</t>
  </si>
  <si>
    <t>89B</t>
  </si>
  <si>
    <t>89C</t>
  </si>
  <si>
    <t>89D</t>
  </si>
  <si>
    <t>PAGO DE EXCEDENTES DE COPIAS FEBRERO</t>
  </si>
  <si>
    <t>89E</t>
  </si>
  <si>
    <t>89F</t>
  </si>
  <si>
    <t>96C</t>
  </si>
  <si>
    <t>95A</t>
  </si>
  <si>
    <t>6D453A</t>
  </si>
  <si>
    <t>PAGO DE HONORARIOS</t>
  </si>
  <si>
    <t>ESC. DE TURISMO</t>
  </si>
  <si>
    <t>A77962</t>
  </si>
  <si>
    <t>D66E7</t>
  </si>
  <si>
    <t>PAGO DE HONORARIOS DE FEBRERO</t>
  </si>
  <si>
    <t>BDD798</t>
  </si>
  <si>
    <t>99A</t>
  </si>
  <si>
    <t>99B</t>
  </si>
  <si>
    <t>853AE7</t>
  </si>
  <si>
    <t>3BC3D</t>
  </si>
  <si>
    <t>1B5C79</t>
  </si>
  <si>
    <t>103A</t>
  </si>
  <si>
    <t>103B</t>
  </si>
  <si>
    <t>PAGO DE SERVICIO DE VIGILANCIA DEL MES DE FEBRERO</t>
  </si>
  <si>
    <t>CAMPUS CENTRAL</t>
  </si>
  <si>
    <t>73A</t>
  </si>
  <si>
    <t>73B</t>
  </si>
  <si>
    <t>PROTECCION Y TELECOMUNICACIONES DEL GOLFO, S.A. DE C.V.</t>
  </si>
  <si>
    <t>ESC. ARTISTICA</t>
  </si>
  <si>
    <t>PAGO DE ALARMA DEL MES DE MARZO</t>
  </si>
  <si>
    <t>68B</t>
  </si>
  <si>
    <t>CUEVAS CASTILLO ARELY</t>
  </si>
  <si>
    <t>CUCACR 137</t>
  </si>
  <si>
    <t>RENTA DE MANCETEROS ANIVERSARIO DEL IC</t>
  </si>
  <si>
    <t>B6FCD</t>
  </si>
  <si>
    <t>SERVICIOS DE JARDINERIA</t>
  </si>
  <si>
    <t>107A</t>
  </si>
  <si>
    <t>9A618</t>
  </si>
  <si>
    <t>PAGO DE LA PRIMERA QUINCENA DEL MES DE MARZO</t>
  </si>
  <si>
    <t>EDUC. ARTISTICA</t>
  </si>
  <si>
    <t>SERVICIOS DE LIMPIEZA MES DE FEBRERO</t>
  </si>
  <si>
    <t>100 A</t>
  </si>
  <si>
    <t>100 B</t>
  </si>
  <si>
    <t>WC 8103</t>
  </si>
  <si>
    <t xml:space="preserve">SERVICIO DE ENERGIA ELECTRICA 31 ENE- 28 FEB </t>
  </si>
  <si>
    <t>PREPARATORIA</t>
  </si>
  <si>
    <t>WC 8388</t>
  </si>
  <si>
    <t>104 B</t>
  </si>
  <si>
    <t>104 C</t>
  </si>
  <si>
    <t>EDUCCACION ARTISTICA</t>
  </si>
  <si>
    <t>WC 22337</t>
  </si>
  <si>
    <t xml:space="preserve">SERVICIO DE ENERGIA ELECTRICA 28 DIC - 28 FEB </t>
  </si>
  <si>
    <t>WC 23021</t>
  </si>
  <si>
    <t>107 B</t>
  </si>
  <si>
    <t>CAMPUS V</t>
  </si>
  <si>
    <t>WC 71072</t>
  </si>
  <si>
    <t>SERVICIO DE ENERGIA ELECTRICA  6 FEB  6 MARZO</t>
  </si>
  <si>
    <t>105 A</t>
  </si>
  <si>
    <t>ESC. DE TRABAJO SOCIAL CAM</t>
  </si>
  <si>
    <t>PASAJE LIC. GERARDO MONTERO</t>
  </si>
  <si>
    <t>PASAJE MTRO. LUIS FDO. GONGORA</t>
  </si>
  <si>
    <t>PASAJES ALMA SANCHEZ/MARIA RUIZ DE CHAVEZ</t>
  </si>
  <si>
    <t>113A</t>
  </si>
  <si>
    <t>860F5</t>
  </si>
  <si>
    <t>113B</t>
  </si>
  <si>
    <t>113C</t>
  </si>
  <si>
    <t>C00F16</t>
  </si>
  <si>
    <t>9320B3</t>
  </si>
  <si>
    <t>113D</t>
  </si>
  <si>
    <t>97AF13</t>
  </si>
  <si>
    <t>113E</t>
  </si>
  <si>
    <t>CALAM SUASTE MARTIN SALVADOR</t>
  </si>
  <si>
    <t>269AD7</t>
  </si>
  <si>
    <t>99C</t>
  </si>
  <si>
    <t>F0520C</t>
  </si>
  <si>
    <t>PASAJE DEL LIC. GERARDO MONTERO PEREZ MEXICO-MERIDA</t>
  </si>
  <si>
    <t>214D5</t>
  </si>
  <si>
    <t>6DE8C</t>
  </si>
  <si>
    <t>MATU HERNANDEZ KARLA MONSERRAT</t>
  </si>
  <si>
    <t>DE041C</t>
  </si>
  <si>
    <t>116A</t>
  </si>
  <si>
    <t>AUTOBUSES RAPIDOS DE ZACATLAN, S.A. DE C.V.</t>
  </si>
  <si>
    <t>CHK02910</t>
  </si>
  <si>
    <t>TRANSPORTACION CAMPECHE-MEXICO DEL 25 AL 28 DE MARZO</t>
  </si>
  <si>
    <t>BOLETO ABDIER CETINA, CAM-MEX-CAMP.</t>
  </si>
  <si>
    <t>BOLETO LIC. GERARDO MONTERO CAM-MEX-CAM</t>
  </si>
  <si>
    <t>121 A</t>
  </si>
  <si>
    <t>ACMEPARK SA DE CV</t>
  </si>
  <si>
    <t>C 3332</t>
  </si>
  <si>
    <t>HOSPEDAJE DEL 26 AL 28 DE MARZO</t>
  </si>
  <si>
    <t>NORMAL SUPERIOR (PACTEN)</t>
  </si>
  <si>
    <t>122 A</t>
  </si>
  <si>
    <t>E 246</t>
  </si>
  <si>
    <t>CONSULTORIA HUMANIS, S.C.</t>
  </si>
  <si>
    <t>A18</t>
  </si>
  <si>
    <t>PROCESO DE EVALUACION Y CERTIFICACION EN EL ECO127</t>
  </si>
  <si>
    <t>117A</t>
  </si>
  <si>
    <t>23D838</t>
  </si>
  <si>
    <t>HONORARIOS SEGUNDA QUINC. DE MARZO</t>
  </si>
  <si>
    <t>123A</t>
  </si>
  <si>
    <t>CD1C29</t>
  </si>
  <si>
    <t>HONORARIOS DEL MES DE MARZO</t>
  </si>
  <si>
    <t>1ECDD4</t>
  </si>
  <si>
    <t>F2FC4D</t>
  </si>
  <si>
    <t>2C8766</t>
  </si>
  <si>
    <t>107C44</t>
  </si>
  <si>
    <t>C9AA2C</t>
  </si>
  <si>
    <t>302ADA</t>
  </si>
  <si>
    <t>129A</t>
  </si>
  <si>
    <t>129B</t>
  </si>
  <si>
    <t>MUÑOZ GONZALEZ DANIEL ANTONIO</t>
  </si>
  <si>
    <t>9A8D59</t>
  </si>
  <si>
    <t>143C73</t>
  </si>
  <si>
    <t>HONORARIOS DEL MES DE FEBRERO</t>
  </si>
  <si>
    <t>123B</t>
  </si>
  <si>
    <t>9CE518</t>
  </si>
  <si>
    <t>479EC3</t>
  </si>
  <si>
    <t>BF55A8</t>
  </si>
  <si>
    <t>HONORARIOS DEL MES DE MARZO (1A. QUINCENA)</t>
  </si>
  <si>
    <t>HONORARIOS DEL MES DE MARZO (2A. QUINCENA)</t>
  </si>
  <si>
    <t>D5B322</t>
  </si>
  <si>
    <t>E46CD2</t>
  </si>
  <si>
    <t>pendiente por elaborar</t>
  </si>
  <si>
    <t>orden de servicio con pdf y xml</t>
  </si>
  <si>
    <t>orden de servicio  sin pdf y xml</t>
  </si>
  <si>
    <t>123C</t>
  </si>
  <si>
    <t>26B10C</t>
  </si>
  <si>
    <t>EXAMEN INTERSEMESTRAL</t>
  </si>
  <si>
    <t>06C25D</t>
  </si>
  <si>
    <t>HONORARIOS EXAMENES INTERSEMESTRALES</t>
  </si>
  <si>
    <t>8F9EAA</t>
  </si>
  <si>
    <t>HONORARIOS EXAMEN GLOBAL E INTERSEMESTRAL</t>
  </si>
  <si>
    <t>21607B</t>
  </si>
  <si>
    <t>0C1208</t>
  </si>
  <si>
    <t>BC1D72</t>
  </si>
  <si>
    <t>SERVICIO DE VIGILANCIA PARA EL CARNAVAL</t>
  </si>
  <si>
    <t>SERVICIO DE VIGILANCIA EDIF. CENTRAL</t>
  </si>
  <si>
    <t>SERVICIO DE VIGILANCIA</t>
  </si>
  <si>
    <t>44AE12</t>
  </si>
  <si>
    <t>B3D236</t>
  </si>
  <si>
    <t>7C194D</t>
  </si>
  <si>
    <t>CARLOS LEZAMA NARVAEZ</t>
  </si>
  <si>
    <t>OMAR ROSADO RUELAS</t>
  </si>
  <si>
    <t>CI1135</t>
  </si>
  <si>
    <t>ALIMENTOS ANIVERSARIO DEL SINDICATO</t>
  </si>
  <si>
    <t>PASAME MERIDA-MEXICO-CAMPECHE LIC. GERARDO MONTERO</t>
  </si>
  <si>
    <t>CANCELADO</t>
  </si>
  <si>
    <t>DOMINGUEZ PANTOJA  JESUS JOSE</t>
  </si>
  <si>
    <t>Cancelado</t>
  </si>
  <si>
    <t>A79CBA</t>
  </si>
  <si>
    <t>151A</t>
  </si>
  <si>
    <t>5DE2FF</t>
  </si>
  <si>
    <t>RODRIGUEZ DE LA GALA CARLOS AGOSTO</t>
  </si>
  <si>
    <t>28DA3F</t>
  </si>
  <si>
    <t>E4CEF0</t>
  </si>
  <si>
    <t>RENTA DE FOTOCOPIADORA DE MARZO</t>
  </si>
  <si>
    <t>CONTRALORIA</t>
  </si>
  <si>
    <t>DIREC. ADMINISTRACION</t>
  </si>
  <si>
    <t>DIREC. DE FINANZAS</t>
  </si>
  <si>
    <t>PAGO DE EXCEDENTE DE FOTOCOPIADORA DE MARZO</t>
  </si>
  <si>
    <t>FERNANDEZ ZEBADUA PATRICIA</t>
  </si>
  <si>
    <t>CENTRO DE LENGUAS</t>
  </si>
  <si>
    <t>HONORARIOS DEL MES MARZO</t>
  </si>
  <si>
    <t xml:space="preserve">Chí Calan Mario </t>
  </si>
  <si>
    <t>Moreno Balan Guadalupe</t>
  </si>
  <si>
    <t>Uc Cauich Luis Arturo</t>
  </si>
  <si>
    <t>Vázquez Uc Juan Carlos</t>
  </si>
  <si>
    <t>166A</t>
  </si>
  <si>
    <t>166B</t>
  </si>
  <si>
    <t>ADMINISTRACION</t>
  </si>
  <si>
    <t>RELACION DE CONTRATOS DE HONORARIOS  FEBRERO 2019</t>
  </si>
  <si>
    <t>PARCIALIDADES</t>
  </si>
  <si>
    <t>ORDEN</t>
  </si>
  <si>
    <t>FECHA</t>
  </si>
  <si>
    <t>FACTURA</t>
  </si>
  <si>
    <t>IMPORTE</t>
  </si>
  <si>
    <t>VIAJE LIC. GERARDO MONTERO MERIDA-MEXICO-CAMPECHE</t>
  </si>
  <si>
    <t>PAGO DE EXAMEN EXTRAORDINARIO</t>
  </si>
  <si>
    <t>171A</t>
  </si>
  <si>
    <t>CARPINTEIRO SEGOVIA GLADIS DEL CARMEN</t>
  </si>
  <si>
    <t>A192</t>
  </si>
  <si>
    <t>SERVICIO DE ALIMENTOS</t>
  </si>
  <si>
    <t>171B</t>
  </si>
  <si>
    <t>MANTENIMIENTO DE MACETEROS</t>
  </si>
  <si>
    <t>CABAÑAS GONZÁLEZ JUAN CARLOS</t>
  </si>
  <si>
    <t>122B</t>
  </si>
  <si>
    <t>01361A</t>
  </si>
  <si>
    <t>SERVICIO DE ALIMENTOS CRUZ ROJA</t>
  </si>
  <si>
    <t>SERVICIO DE ALIMENTOS BOCADILLOS ANIVERSARIO</t>
  </si>
  <si>
    <t>174 A</t>
  </si>
  <si>
    <t>174 B</t>
  </si>
  <si>
    <t>WC 54348</t>
  </si>
  <si>
    <t>WC 54473</t>
  </si>
  <si>
    <t>SERVICIO ENERGIA ELECTRICA DEL 28 FEB AL 31 MARZO</t>
  </si>
  <si>
    <t>171 C</t>
  </si>
  <si>
    <t>AFD021</t>
  </si>
  <si>
    <t>HONORARIOS DEL MES DE ABRIL</t>
  </si>
  <si>
    <t>PREPA MATUTINA / VESPERTINA</t>
  </si>
  <si>
    <t>8BF1E</t>
  </si>
  <si>
    <t>DBBB5</t>
  </si>
  <si>
    <t>2 (A2019)</t>
  </si>
  <si>
    <t>4 b</t>
  </si>
  <si>
    <t>21A266</t>
  </si>
  <si>
    <t>50EB0C</t>
  </si>
  <si>
    <t>HONORARIOS 1 QUINC. DE ABRIL</t>
  </si>
  <si>
    <t>104 D</t>
  </si>
  <si>
    <t>166C</t>
  </si>
  <si>
    <t>166D</t>
  </si>
  <si>
    <t>E157BF</t>
  </si>
  <si>
    <t>65562C</t>
  </si>
  <si>
    <t>MONITORIO Y SINTESIS EDUCATIVA NACIONAL</t>
  </si>
  <si>
    <t>HONORARIOS 2 QUINC. DE ABRIL</t>
  </si>
  <si>
    <t>ESC. EDUC. ARTISTICA</t>
  </si>
  <si>
    <t>7C5013</t>
  </si>
  <si>
    <t>TRABAJO SOCIAL HKAN</t>
  </si>
  <si>
    <t>5F3984</t>
  </si>
  <si>
    <t>A20D4C</t>
  </si>
  <si>
    <t>35D7B2</t>
  </si>
  <si>
    <t>174 C</t>
  </si>
  <si>
    <t>457F6E</t>
  </si>
  <si>
    <t xml:space="preserve">COMPRA DE FOLIOS NOMINAS </t>
  </si>
  <si>
    <t>AUDITORIA ESTADOS FINANCIEROS</t>
  </si>
  <si>
    <t>AUDITORIA PROYECTO SEP</t>
  </si>
  <si>
    <t>ORGANO DE CONTROL INTERNO</t>
  </si>
  <si>
    <t>DIRECCIÓN DE FINANZAS</t>
  </si>
  <si>
    <t>ROMAN VAZQUEZ Y ASOCIADOS, SCP</t>
  </si>
  <si>
    <t>FD0D91</t>
  </si>
  <si>
    <t>1B823D</t>
  </si>
  <si>
    <t>82ECDB</t>
  </si>
  <si>
    <t>REC TORIA</t>
  </si>
  <si>
    <t>PAGO DE ALIMENTOS</t>
  </si>
  <si>
    <t>ANTONIO ASALI CHAHIN</t>
  </si>
  <si>
    <t>INSTITUTO ANGLO MEXICANO DE CULTURA AC</t>
  </si>
  <si>
    <t>APOYO A ALUMNOS EN EXAMEN DE CERTIFICACION</t>
  </si>
  <si>
    <t>NORMAL PRIMARIA PACTEN</t>
  </si>
  <si>
    <t>E1865F</t>
  </si>
  <si>
    <t>E60BC</t>
  </si>
  <si>
    <t>EXAMEN GLOBAL E INTERSEMESTRAL</t>
  </si>
  <si>
    <t>70712F</t>
  </si>
  <si>
    <t xml:space="preserve">EXAMEN GLOBAL </t>
  </si>
  <si>
    <t>ADE07F</t>
  </si>
  <si>
    <t>A7232F</t>
  </si>
  <si>
    <t>ESC. EDUCACIÓN ARTISTICA</t>
  </si>
  <si>
    <t>23R</t>
  </si>
  <si>
    <t>A1682</t>
  </si>
  <si>
    <t>PAQUETE DE FOLIOS</t>
  </si>
  <si>
    <t xml:space="preserve"> </t>
  </si>
  <si>
    <t>MAPFRE</t>
  </si>
  <si>
    <t>COTIZACION</t>
  </si>
  <si>
    <t>SEGUROS DE GASTOS MEDICOS DE ALUMNOS DE ARTISTICA</t>
  </si>
  <si>
    <t>ESGES SA DE CV</t>
  </si>
  <si>
    <t>B 39849</t>
  </si>
  <si>
    <t>COMISION POR VALES DE GASOLINA (5000)</t>
  </si>
  <si>
    <t>EXAMEN GLOBAL</t>
  </si>
  <si>
    <t xml:space="preserve">211A </t>
  </si>
  <si>
    <t>E10939</t>
  </si>
  <si>
    <t>ARELY CUEVAS CASTILLO</t>
  </si>
  <si>
    <t>CUCACR 173</t>
  </si>
  <si>
    <t>CASINO DE CAMPECHE</t>
  </si>
  <si>
    <t>RENTA DE LOCAL PARA FESTEJO DEL DIA DEL MAESTRO</t>
  </si>
  <si>
    <t>SALDO DE AUDITORIA DE ESTADOS FINANCIEROS</t>
  </si>
  <si>
    <t>DIRECCION DE SERVICIOS EDUCATIVOS Y RECREATIVOS</t>
  </si>
  <si>
    <t>IMPUESTO DEL 1% AL COMERCIO DE LIBROS MES DE ABRIL 19</t>
  </si>
  <si>
    <t>GRUPO KIMBERLEY SA DE CV</t>
  </si>
  <si>
    <t>DIRECCION GENERAL</t>
  </si>
  <si>
    <t>A 52209</t>
  </si>
  <si>
    <t>DESAYUNO DEL DIA DE LAS MADRES</t>
  </si>
  <si>
    <t>206A</t>
  </si>
  <si>
    <t>RECTORIA PLANEACIÓN POSGRADO</t>
  </si>
  <si>
    <t>PASAJES CAMPECHE-MEX-CAMP. DE 4 MAESTROS</t>
  </si>
  <si>
    <t>204A</t>
  </si>
  <si>
    <t>PASAJES CANCUN ORLANDO CANCUN ALUMNOS DE EDUC. ARTISTICA</t>
  </si>
  <si>
    <t>210A</t>
  </si>
  <si>
    <t>214A</t>
  </si>
  <si>
    <t>200A</t>
  </si>
  <si>
    <t>197A</t>
  </si>
  <si>
    <t>A-339</t>
  </si>
  <si>
    <t>200B</t>
  </si>
  <si>
    <t>REYES MONTERO VANIA ESTEFANIA</t>
  </si>
  <si>
    <t>SERVICIOS DE INFORMACIÓN INSTITUCIONAL MARZO</t>
  </si>
  <si>
    <t>SERVICIOS DE INFORMACIÓN INSTITUCIONAL ABRIL</t>
  </si>
  <si>
    <t>B363BA</t>
  </si>
  <si>
    <t>PAGO DE ENERGIA ELECTRICA DEL 28 DE FEBRERO AL 30 DE ABRIL</t>
  </si>
  <si>
    <t>216A</t>
  </si>
  <si>
    <t>890B3E</t>
  </si>
  <si>
    <t>215A</t>
  </si>
  <si>
    <t>215B</t>
  </si>
  <si>
    <t>E0EC67</t>
  </si>
  <si>
    <t>PAGO DE ENERGIA ELECTRICA DEL 31 DE MAR AL 30 DE ABR 19 EDIFICIO CENTRAL</t>
  </si>
  <si>
    <t>206B</t>
  </si>
  <si>
    <t>CI1171</t>
  </si>
  <si>
    <t>SERVICIOS DE ALIMENTOS PARA ALUMNOS DE ARTISTICA Y ARTES VISUALES</t>
  </si>
  <si>
    <t>pagado en mayo</t>
  </si>
  <si>
    <t>181A</t>
  </si>
  <si>
    <t>WC11225</t>
  </si>
  <si>
    <t>PAGO DE ENERGIA ELECTRICA</t>
  </si>
  <si>
    <t>215C</t>
  </si>
  <si>
    <t>0116DB</t>
  </si>
  <si>
    <t>PAGO DE ENERGIA ELECTRICA DEL 28 DE FEB AL 30 DE ABR EXTEMPLO</t>
  </si>
  <si>
    <t>210B</t>
  </si>
  <si>
    <t>49E460</t>
  </si>
  <si>
    <t>46936A</t>
  </si>
  <si>
    <t>1A. QUINCENA DE MAYO</t>
  </si>
  <si>
    <t>MARIA CRISTINA QUIÑONES GAMBOA</t>
  </si>
  <si>
    <t>EE7561</t>
  </si>
  <si>
    <t>TALLER DE PERIODISMO PARA DOCENTES</t>
  </si>
  <si>
    <t>192A</t>
  </si>
  <si>
    <t>campus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</si>
  <si>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</si>
  <si>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</si>
  <si>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</si>
  <si>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</si>
  <si>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</si>
  <si>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</si>
  <si>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</si>
  <si>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</si>
  <si>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</si>
  <si>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campus 1</t>
  </si>
  <si>
    <t>prepa</t>
  </si>
  <si>
    <t>artistica</t>
  </si>
  <si>
    <t>campus v</t>
  </si>
  <si>
    <t>extemplo</t>
  </si>
  <si>
    <t>total</t>
  </si>
  <si>
    <t>MAR-ABR</t>
  </si>
  <si>
    <t>ENERGIA ELECTRICA</t>
  </si>
  <si>
    <t>MONTO PAGADO INGRESOS PROPIOS</t>
  </si>
  <si>
    <t>A201</t>
  </si>
  <si>
    <t>ALIMENTOS PARA PERSONAL ADMINISTRATIVO</t>
  </si>
  <si>
    <t>PRIMITIVO CANDELARIO NARVAEZ MEZA</t>
  </si>
  <si>
    <t>B39BA</t>
  </si>
  <si>
    <t xml:space="preserve">SONORIZACION </t>
  </si>
  <si>
    <t>PROMOTORA DE EVENTOS ARTISTICOS, CULTURALES Y DE CONVENCIONES DEL ESTADO DE CAMPECHE</t>
  </si>
  <si>
    <t>PAGO DE ARRENDAMIENTO DEL CIRCO TEATRO RENACIMIENTO</t>
  </si>
  <si>
    <t>3845D2</t>
  </si>
  <si>
    <t>MONITORIO Y SINTESIS EDUCATIVA NACIONAL MAYO</t>
  </si>
  <si>
    <t>07DF65</t>
  </si>
  <si>
    <t>COBERTURA DEL DOCTORADO HONORIS CAUSA</t>
  </si>
  <si>
    <t>B82504</t>
  </si>
  <si>
    <t>FELICITACIÓN DEL DIA DEL MAESTRO</t>
  </si>
  <si>
    <t>220A</t>
  </si>
  <si>
    <t>SERVICIOS DE INFORMACIÓN INSTITUCIONAL MAYO</t>
  </si>
  <si>
    <t>192B</t>
  </si>
  <si>
    <t>A 1673</t>
  </si>
  <si>
    <t>SERVICIO DE HOSTING, TRIMESTRE ABRIL-JUNIO</t>
  </si>
  <si>
    <t>215D</t>
  </si>
  <si>
    <t>VIAJES PROGRAMADOS, S.A. DE C.V.</t>
  </si>
  <si>
    <t>EMISIÓN DE BOLETO AEREO LAE. GERARDO MONTERO</t>
  </si>
  <si>
    <t>216B</t>
  </si>
  <si>
    <t>AEROVIAS DE MEXICO, S.A. DE C.V.</t>
  </si>
  <si>
    <t>F1393619940446</t>
  </si>
  <si>
    <t>EMISION DE BOLETO LIC. GERARDO MONTERO</t>
  </si>
  <si>
    <t>PAGO DE BOLETO DE AVION LIC. GERARDO MONTERO MER-MEX-CAM</t>
  </si>
  <si>
    <t>216C</t>
  </si>
  <si>
    <t>TRAMITE DE RESERVACION Y EMISION DE BOLETO CETINA ABDIER</t>
  </si>
  <si>
    <t>E77D0B</t>
  </si>
  <si>
    <t>178A</t>
  </si>
  <si>
    <t>DIRECCIÓN DE SERVICIOS ADMINISTRATIVOS</t>
  </si>
  <si>
    <t>CE2F22</t>
  </si>
  <si>
    <t>SERVICIO TELEFONICO DE ABRIL DEL 2019</t>
  </si>
  <si>
    <t>105A</t>
  </si>
  <si>
    <t>CEE374</t>
  </si>
  <si>
    <t>SERVICIO TELEFONICO DE FEBRERO DEL 2019</t>
  </si>
  <si>
    <t>SERVICIO TELEFONICO DE MARZO DEL 2019</t>
  </si>
  <si>
    <t>SERVICIO TELEFONICO DE MAYO DEL 2019</t>
  </si>
  <si>
    <t>218A</t>
  </si>
  <si>
    <t>DIRECCION GENERAL DE PLANEACION</t>
  </si>
  <si>
    <t>215E</t>
  </si>
  <si>
    <t>215F</t>
  </si>
  <si>
    <t>215G</t>
  </si>
  <si>
    <t>SERVICIO DE VIGILANCIA EDIFICIO CENTRAL ABRIL</t>
  </si>
  <si>
    <t>SERVICIO DE VIGILANCIA CAMPUS V ABRIL</t>
  </si>
  <si>
    <t>SERVICIO DE LIMPIEZA MES DE MARZO</t>
  </si>
  <si>
    <t>212 A</t>
  </si>
  <si>
    <t>212 B</t>
  </si>
  <si>
    <t>212 C</t>
  </si>
  <si>
    <t>SERVICIO DE LIMPIEZA ABRIL</t>
  </si>
  <si>
    <t>212 D</t>
  </si>
  <si>
    <t>170 A</t>
  </si>
  <si>
    <t>220-1</t>
  </si>
  <si>
    <t>ALIMENTOS PARA EL PERSONAL ADMINISTRATIVO DIA DEL EMPLEADO</t>
  </si>
  <si>
    <t>PAGO DE HONORARIOS DEL MES DE MAYO</t>
  </si>
  <si>
    <t>EA374</t>
  </si>
  <si>
    <t>458CFC</t>
  </si>
  <si>
    <t>351EDF</t>
  </si>
  <si>
    <t>219A</t>
  </si>
  <si>
    <t>KARLA MATU HERNANDEZ</t>
  </si>
  <si>
    <t>A74AB1</t>
  </si>
  <si>
    <t>PAGO DE HONORARIOS DE MAYO</t>
  </si>
  <si>
    <t>15EAD2</t>
  </si>
  <si>
    <t>F51051</t>
  </si>
  <si>
    <t>PAGO DE ALIMENTOS PARA EL FESTIVAL DEL DIA DEL NIÑO</t>
  </si>
  <si>
    <t>E904CF</t>
  </si>
  <si>
    <t>APOYO AL CONGRESO DE CIENCIAS DE LA COMUNICACIÓN</t>
  </si>
  <si>
    <t>84C77F</t>
  </si>
  <si>
    <t>8C6D26</t>
  </si>
  <si>
    <t>SERVICIO DE VIGILANCIA EDIFICIO CENTRAL MAYO</t>
  </si>
  <si>
    <t>SERVICIO DE VIGILANCIA EDIFICIO CAMPUS V MAYO</t>
  </si>
  <si>
    <t>TURISMO, GASTRONOMIA, MERCADOTECNIA</t>
  </si>
  <si>
    <t>SERVICIO DE VIGILANCIA EDIFICIO CAMPUS II MAYO</t>
  </si>
  <si>
    <t>SERVICIO DE VIGILANCIA EXTRAORDINARIO  CAMPUS V MAYO</t>
  </si>
  <si>
    <t>B9DAB</t>
  </si>
  <si>
    <t>BFBC8</t>
  </si>
  <si>
    <t>233A</t>
  </si>
  <si>
    <t>PAGO DE BOLETO DE AVION DEL LIC. GERARDO MONTERO</t>
  </si>
  <si>
    <t>226A</t>
  </si>
  <si>
    <t xml:space="preserve">PAGO DE BOLETOS DE AVION DE DOCENTES </t>
  </si>
  <si>
    <t>238A</t>
  </si>
  <si>
    <t>BOLETO A LUIS GONGORAPARA ASISTIR A LA DIRECC. GRAL. DE EDUC. SUPERIOR</t>
  </si>
  <si>
    <t>218B</t>
  </si>
  <si>
    <t>SALDO BOLETOS ALUMNOS DE EDUCACIÓN ARTISCA. CANCUN ORLANDO CANCUN</t>
  </si>
  <si>
    <t>MAURO SANSORES SANTOS</t>
  </si>
  <si>
    <t>RENTA FOTOCOPIADORA MES DE ABRIL</t>
  </si>
  <si>
    <t>DIRECCION GENERAL DE ADMINISTRACION</t>
  </si>
  <si>
    <t>RENTA FOTOCOPIADORA MES DE MAYO</t>
  </si>
  <si>
    <t>722FA3</t>
  </si>
  <si>
    <t>5B</t>
  </si>
  <si>
    <t>24R</t>
  </si>
  <si>
    <t>FBF45B</t>
  </si>
  <si>
    <t>190501Y</t>
  </si>
  <si>
    <t>HOTELERA DEL PASEO, S.A. DE C.V.</t>
  </si>
  <si>
    <t>H4211</t>
  </si>
  <si>
    <t>PAGO DE HOSPEDAJE DE LOS AUDITORES</t>
  </si>
  <si>
    <t>A200</t>
  </si>
  <si>
    <t>219B</t>
  </si>
  <si>
    <t>219C</t>
  </si>
  <si>
    <t>MENSUALIDAD DE MAYO ALARMA</t>
  </si>
  <si>
    <t>219D</t>
  </si>
  <si>
    <t>275A</t>
  </si>
  <si>
    <t>012A</t>
  </si>
  <si>
    <t>GUADALUPE MORENO BALAN</t>
  </si>
  <si>
    <t>662D30</t>
  </si>
  <si>
    <t>PAGO DE INTERNET DE MAYO</t>
  </si>
  <si>
    <t>PAGO DE INTERNET DE MARZO</t>
  </si>
  <si>
    <t>269A</t>
  </si>
  <si>
    <t>EXCEDENTES DE COPIAS DEL MES DE MAYO</t>
  </si>
  <si>
    <t>R.F.</t>
  </si>
  <si>
    <t>269B</t>
  </si>
  <si>
    <t>257A</t>
  </si>
  <si>
    <t>233B</t>
  </si>
  <si>
    <t>PAGO DE BOLETO DE AVION DEL ING. ABDIER CETINA</t>
  </si>
  <si>
    <t>F1173</t>
  </si>
  <si>
    <t xml:space="preserve">SERVICIO PROFESIONALES EN PROGRAMACIÓN </t>
  </si>
  <si>
    <t>244A</t>
  </si>
  <si>
    <t>B 82857</t>
  </si>
  <si>
    <t>PAGO DE PUBLICACIÓN DE UNA ESQUELA</t>
  </si>
  <si>
    <t>B0C17C</t>
  </si>
  <si>
    <t>PAGO DE HONORARIOS DEL MES DE FEBRERO</t>
  </si>
  <si>
    <t>PAGO DE HONORARIOS DEL MES DE MARZO</t>
  </si>
  <si>
    <t>PAGO DE HONORARIOS DEL MES DE ABRIL</t>
  </si>
  <si>
    <t>A 22761</t>
  </si>
  <si>
    <t>PAGO DE MENSUALIDAD DEL MES DE ABRIL</t>
  </si>
  <si>
    <t>A 22760</t>
  </si>
  <si>
    <t>CARLOS BARRERA CORCUERA</t>
  </si>
  <si>
    <t>ESCUELA DE GASTRONOMIA</t>
  </si>
  <si>
    <t>SERVICIO DE BANQUETE PARA CONGRESO GASTRONÓMICO</t>
  </si>
  <si>
    <t>224A</t>
  </si>
  <si>
    <t>PASAJE AEREO DE ENRIQUEZ CESAR DEL CONGRESO DE MERCADOTECNIA</t>
  </si>
  <si>
    <t>226B</t>
  </si>
  <si>
    <t>PASAJE AEREO DE CESAR ENRIQUEZ</t>
  </si>
  <si>
    <t>CAMBIO DE BOLETO DE AVION</t>
  </si>
  <si>
    <t>219E</t>
  </si>
  <si>
    <t>SERVICIO DE HONORARIOS  MES DE MAYO</t>
  </si>
  <si>
    <t xml:space="preserve">238 B </t>
  </si>
  <si>
    <t xml:space="preserve">NORMAL SUPERIOR </t>
  </si>
  <si>
    <t>M683</t>
  </si>
  <si>
    <t>SERVICIO DE PUBLICACIONES T/C</t>
  </si>
  <si>
    <t>PACTEN</t>
  </si>
  <si>
    <t>279A</t>
  </si>
  <si>
    <t>DIRECCION DE CONTROL ESCOLAR</t>
  </si>
  <si>
    <t>A59976</t>
  </si>
  <si>
    <t>PAGO DE EXAMEN DE ADMISION MEDIA SUPERIOR Y SUPERIOR</t>
  </si>
  <si>
    <t>HONORARIOS DEL MES DE MAYO</t>
  </si>
  <si>
    <t>279B</t>
  </si>
  <si>
    <t>801ADE</t>
  </si>
  <si>
    <t>PAGO DE POLIZA ANUAL DE MANTENIMIENTO</t>
  </si>
  <si>
    <t>215H</t>
  </si>
  <si>
    <t>SERVICIO DE VIGILANCIA EXTRAORDINARIO  CAMPUS V  Y CAMPUS CENTRAL</t>
  </si>
  <si>
    <t>227-1</t>
  </si>
  <si>
    <t>MANUEL HUMBERTO CENTENO JIMENEZ</t>
  </si>
  <si>
    <t>021/05/2019</t>
  </si>
  <si>
    <t>DIREC. DE RECURSOS MATERIALES</t>
  </si>
  <si>
    <t>37E1B2</t>
  </si>
  <si>
    <t>ACTUALIZACIÓN Y MANTENIMIENTO DE LOS SISTEMAS DE ALMACEN E INVENTARIOS</t>
  </si>
  <si>
    <t>A842</t>
  </si>
  <si>
    <t>SUMINISTROS CONSTRUCCIONES Y SERVICIOS VIDAL SA DE CV</t>
  </si>
  <si>
    <t>RAMON CAN POT</t>
  </si>
  <si>
    <t>ESCUELA NORMAL</t>
  </si>
  <si>
    <t>HONORARIOS PROFESIONALES</t>
  </si>
  <si>
    <t>285A</t>
  </si>
  <si>
    <t>PAGO DE PERIODICOS DEL MES DE MAYO</t>
  </si>
  <si>
    <t>A1776C</t>
  </si>
  <si>
    <t>ROSADO RUELAS OMAR ENRIQUE</t>
  </si>
  <si>
    <t>CI1250</t>
  </si>
  <si>
    <t>SERVICIO DE ALIMENTOS PREPA MATUTINA DIA DEL ESTUDIANTE</t>
  </si>
  <si>
    <t>CI1249</t>
  </si>
  <si>
    <t>SERVICIO DE ALIMENTOS PREPA VESPERTINA DIA DEL ESTUDIANTE</t>
  </si>
  <si>
    <t>287A</t>
  </si>
  <si>
    <t>30 ABR AL 31 DE MAYO DEL 2019</t>
  </si>
  <si>
    <t>287B</t>
  </si>
  <si>
    <t>PAGO DE PUBLICACION CONVOCATORIA DE NUEVO INGRESO</t>
  </si>
  <si>
    <t>279 C</t>
  </si>
  <si>
    <t>JUAN WILFRIDO ARANA LEZAMA</t>
  </si>
  <si>
    <t>288A</t>
  </si>
  <si>
    <t>BANQUETES Y COFFE BREAKE</t>
  </si>
  <si>
    <t>A2799</t>
  </si>
  <si>
    <t>SERVICIO DE INTERNET PERIODO JUNIO</t>
  </si>
  <si>
    <t>PAGO DE RESGUARDO DE VEHICULOS DE MARZO A JUNIO</t>
  </si>
  <si>
    <t>PACHECO SOLIS ALEJANDRA MARGARITA</t>
  </si>
  <si>
    <t>294A</t>
  </si>
  <si>
    <t>294B</t>
  </si>
  <si>
    <t>IMPUESTO DEL 1% AL COMERCIO DE LIBROS MES DE MAYO 19</t>
  </si>
  <si>
    <t>70F82</t>
  </si>
  <si>
    <t>PAGO DE HONORARIOS 1A. QUINCENA DE JUNIO</t>
  </si>
  <si>
    <t>BALDEMAR ALEJANDRO DOMINGUEZ PEREZ</t>
  </si>
  <si>
    <t>ABOGADO GENERAL</t>
  </si>
  <si>
    <t>PAGO DE LA PRIMERA QUINCENA DE JUNIO</t>
  </si>
  <si>
    <t>A32328</t>
  </si>
  <si>
    <t>PASAJE AEREO DEL C.P. MANUEL SOLIS DENEGRI</t>
  </si>
  <si>
    <t>296 A</t>
  </si>
  <si>
    <t>297 A</t>
  </si>
  <si>
    <t>292A</t>
  </si>
  <si>
    <t>PAGO DE BOLETO MTRA. MARGARITA BLANCAS</t>
  </si>
  <si>
    <t>DIRECCIÓN DE SERVICIOS GENERALES</t>
  </si>
  <si>
    <t>297B</t>
  </si>
  <si>
    <t>297C</t>
  </si>
  <si>
    <t>297D</t>
  </si>
  <si>
    <t>RODOLFO EMILIO ESCOBEDO PACHECO</t>
  </si>
  <si>
    <t>E1798E</t>
  </si>
  <si>
    <t xml:space="preserve">CHAROLAS DE ALIMENTOS </t>
  </si>
  <si>
    <t>A2802</t>
  </si>
  <si>
    <t>PAGO DE INTERNET DE ABRIL HKAN</t>
  </si>
  <si>
    <t>288B</t>
  </si>
  <si>
    <t>JESUS ANTONIO AVILA CELIS</t>
  </si>
  <si>
    <t>A6BD85</t>
  </si>
  <si>
    <t>CURSO DE PERIODISMO PARA LA ESCUELA DE CIENCIAS DE LA COMUNICACIÓN</t>
  </si>
  <si>
    <t>292B</t>
  </si>
  <si>
    <t>CUCACR187</t>
  </si>
  <si>
    <t>MANTENIMIENTO DE JARDINES DE JUNIO</t>
  </si>
  <si>
    <t>CUCACR191</t>
  </si>
  <si>
    <t>RENTA DE PLANTAS DE ORNATO ENTREGA PREMIO ESTATAL DE PERIODISMO</t>
  </si>
  <si>
    <t>CUCACR189</t>
  </si>
  <si>
    <t>ARREGLOS FLORALES PARA EL DESAYUNO DEL DIA DE LAS MADRES</t>
  </si>
  <si>
    <t>CUCACR188</t>
  </si>
  <si>
    <t>RENTA DE PLANTAS DE ORNATOS PARA CEREMONIA DE ENTREGA DE DOCTORADO HONORIS CAUSA A FRANCISCO ORTIZ</t>
  </si>
  <si>
    <t>297E</t>
  </si>
  <si>
    <t>CUCACR190</t>
  </si>
  <si>
    <t>297F</t>
  </si>
  <si>
    <t>B83978</t>
  </si>
  <si>
    <t>CONVOCATORIA GUILLERMO GONZALEZ GALERA</t>
  </si>
  <si>
    <t>CADENA CUPUL SELENE NOEMI</t>
  </si>
  <si>
    <t>A-002</t>
  </si>
  <si>
    <t>CAPACITACION EN HABILIDADES PERSONALES</t>
  </si>
  <si>
    <t>SERVICIOS DE INFORMACIÓN INSTITUCIONAL</t>
  </si>
  <si>
    <t>2C72C</t>
  </si>
  <si>
    <t>MONITORIO Y SINTESIS EDUCATIVA NACIONAL JUNIO</t>
  </si>
  <si>
    <t>292A1</t>
  </si>
  <si>
    <t>A22900</t>
  </si>
  <si>
    <t>MENSUALIDAD DE JUNIO ALARMA</t>
  </si>
  <si>
    <t>292A2</t>
  </si>
  <si>
    <t>A22901</t>
  </si>
  <si>
    <t>IMPLANTASOFT, S.C.</t>
  </si>
  <si>
    <t>A3638</t>
  </si>
  <si>
    <t>ADAPTACIÓN DE SOFTWARE SICE</t>
  </si>
  <si>
    <t>DIRECCION GENERAL DE ESTUDIOS, INVESTIGACIÓN Y POSGRADO</t>
  </si>
  <si>
    <t>SERVICIO DE LIMPIEZA ABRIL CAMPUS II</t>
  </si>
  <si>
    <t>SERVICIO DE LIMPIEZA MES DE MARZO CAMPUS II</t>
  </si>
  <si>
    <t>RENTA FOTOCOPIADORA MES DE ABRIL CAMPUS II</t>
  </si>
  <si>
    <t>RENTA FOTOCOPIADORA MES DE MAYO CAMPUS II</t>
  </si>
  <si>
    <t>PAGO DE ENERGIA ELECTRICA DEL 31 DE MAR AL 30 DE ABR 19 CAMPUS II</t>
  </si>
  <si>
    <t>30 ABR AL 31 DE MAYO DEL 2019 CAMPUS II</t>
  </si>
  <si>
    <t>A3640</t>
  </si>
  <si>
    <t>ADAPTACIÓN DE SOFTWARE SICE MODULO DE ESTAdisticas</t>
  </si>
  <si>
    <t>294C</t>
  </si>
  <si>
    <t>C.F.E.</t>
  </si>
  <si>
    <t>SERVICIO DE ENERGIA ELECTRICA DEL 6 MAY AL 05 DE JUNIO DEL 2019. CAMPUS V</t>
  </si>
  <si>
    <t>297G</t>
  </si>
  <si>
    <t>RENTA DE FOTOCOPIADORA JUNIO POSGRADO</t>
  </si>
  <si>
    <t>ESCUELA DE TURISMO</t>
  </si>
  <si>
    <t>RENTA DEL MES DE ABRIL</t>
  </si>
  <si>
    <t>RENTA DEL MES DE MAYO</t>
  </si>
  <si>
    <t>304A</t>
  </si>
  <si>
    <t>303A</t>
  </si>
  <si>
    <t>TRAMITE DE RESERVACION Y EMISION DE BOLETO GERARDO MONTERO</t>
  </si>
  <si>
    <t>303B</t>
  </si>
  <si>
    <t>TRAMITE DE RESERVACION Y EMISION DE BOLETO LUIS GONGORA</t>
  </si>
  <si>
    <t>TRANSPORTACIÓN AEREA LIC. GERARDO MONTERO</t>
  </si>
  <si>
    <t>TRANSPORTACIÓN AEREA LIC. LUIS GONGORA</t>
  </si>
  <si>
    <t>304-1</t>
  </si>
  <si>
    <t>304-2</t>
  </si>
  <si>
    <t>302A</t>
  </si>
  <si>
    <t>302B</t>
  </si>
  <si>
    <t>304B</t>
  </si>
  <si>
    <t>RENTA DE FOTOCOPIADORA JUNIO</t>
  </si>
  <si>
    <t>303C</t>
  </si>
  <si>
    <t>302D</t>
  </si>
  <si>
    <t>302C</t>
  </si>
  <si>
    <t>DISEÑO E IMPRESIÓN</t>
  </si>
  <si>
    <t>303D</t>
  </si>
  <si>
    <t>303E</t>
  </si>
  <si>
    <t>RENTA DE FOTOCOPIADORA JUNIO TM</t>
  </si>
  <si>
    <t>303F</t>
  </si>
  <si>
    <t>RENTA DE FOTOCOPIADORA JUNIO TV</t>
  </si>
  <si>
    <t>303G</t>
  </si>
  <si>
    <t xml:space="preserve">RENTA DE FOTOCOPIADORA JUNIO </t>
  </si>
  <si>
    <t>303H</t>
  </si>
  <si>
    <t>304-3</t>
  </si>
  <si>
    <t>INSTITUTO LATINOAMERICANO DE LA COMUNICACIÓN EDUCATIVA</t>
  </si>
  <si>
    <t>A2879</t>
  </si>
  <si>
    <t>GASTOS DE GESTION PARA CERTIFICACIÓN DE 5 DOCENTES</t>
  </si>
  <si>
    <t>A2878</t>
  </si>
  <si>
    <t>PROCESO DE EVALUACIÓN ECO121.01</t>
  </si>
  <si>
    <t>304C</t>
  </si>
  <si>
    <t>304D</t>
  </si>
  <si>
    <t>304E</t>
  </si>
  <si>
    <t>M708</t>
  </si>
  <si>
    <t>TRAMITE DE RESERVACION Y EMISION DE BOLETO DEL LIC. GERARDO MONTERO</t>
  </si>
  <si>
    <t>F1399591059835</t>
  </si>
  <si>
    <t>TRANSPORTACION AEREA LIC. GERARDO MONTERO</t>
  </si>
  <si>
    <t>9E586C</t>
  </si>
  <si>
    <t>ESC. PREPARATORIA MATUTINA</t>
  </si>
  <si>
    <t>HONORARIOS DEL MES DE JUNIO</t>
  </si>
  <si>
    <t>ESC. PREP. MATUTINA/VESPERTINA</t>
  </si>
  <si>
    <t>C65AB</t>
  </si>
  <si>
    <t>59A6A</t>
  </si>
  <si>
    <t>CORNELIO PEREZ ALBERTO</t>
  </si>
  <si>
    <t>F951E</t>
  </si>
  <si>
    <t>CF994</t>
  </si>
  <si>
    <t>B4676</t>
  </si>
  <si>
    <t>78594d</t>
  </si>
  <si>
    <t>HONORARIOS 2DA. QUINC. JUNIO</t>
  </si>
  <si>
    <t>CIENCIAS DE LA COMUNICACIÓN</t>
  </si>
  <si>
    <t>302E</t>
  </si>
  <si>
    <t>2EC674</t>
  </si>
  <si>
    <t>302F</t>
  </si>
  <si>
    <t>CEF591</t>
  </si>
  <si>
    <t>303I</t>
  </si>
  <si>
    <t>304-4</t>
  </si>
  <si>
    <t>304-5</t>
  </si>
  <si>
    <t>304-6</t>
  </si>
  <si>
    <t>304-7</t>
  </si>
  <si>
    <t>3FD8F</t>
  </si>
  <si>
    <t>304-8</t>
  </si>
  <si>
    <t>304-9</t>
  </si>
  <si>
    <t>D9692</t>
  </si>
  <si>
    <t>38A7B</t>
  </si>
  <si>
    <t>304F</t>
  </si>
  <si>
    <t>137B5B3</t>
  </si>
  <si>
    <t>256 A</t>
  </si>
  <si>
    <t>257 B</t>
  </si>
  <si>
    <t>287C</t>
  </si>
  <si>
    <t>PASAJE DEL LIC. DAVID BLANCO MERIDA MEXICO-MERIDA</t>
  </si>
  <si>
    <t>F9.8E+250</t>
  </si>
  <si>
    <t>316A</t>
  </si>
  <si>
    <t>INNOVACION Y ASESORIA EDUCATIVA, A.C.</t>
  </si>
  <si>
    <t>FA474</t>
  </si>
  <si>
    <t>ESTANCIA ACADEMICA DE LA MTRA. MANUELITA CAUICH SOBRE PROYECTOS CULTURALES</t>
  </si>
  <si>
    <t>PATRICIA FERNANDEZ ZEBADUA</t>
  </si>
  <si>
    <t>A2019</t>
  </si>
  <si>
    <t>DIRECCION GENERAL DE FINANZAS</t>
  </si>
  <si>
    <t>A1690</t>
  </si>
  <si>
    <t>PAQUETE DE FOLIOS CFDI</t>
  </si>
  <si>
    <t>LUIS MANUEL ESPAÑA PECH</t>
  </si>
  <si>
    <t>6B</t>
  </si>
  <si>
    <t>JULIO ENRIQUE YAH GARCIA</t>
  </si>
  <si>
    <t>E3EE7A</t>
  </si>
  <si>
    <t>COMITÉS INTERINSTITUCIONALES PARA LA EVALUACION DE LA EDUCACIÓN SUPERIOR, A.C.</t>
  </si>
  <si>
    <t>EVALUACIÓN DEL PROGRAMA EDUC. LICENCIATURA EN EDUC. SECUNDARIA CON ESP. DE GEOGRAFIA</t>
  </si>
  <si>
    <t>SEMINARIO TALLER DE CAPACITACION ESPECIALIZADO PARA LA EVALUACION DE PROGRAMAS</t>
  </si>
  <si>
    <t>326A</t>
  </si>
  <si>
    <t>PATRICIA GPE. GONZALEZ CORAL</t>
  </si>
  <si>
    <t>PAGO DE BOLETO DE AVION</t>
  </si>
  <si>
    <t>R25</t>
  </si>
  <si>
    <t>303J</t>
  </si>
  <si>
    <t>MARLENE GPE CAMARA GONGORA</t>
  </si>
  <si>
    <t>A41</t>
  </si>
  <si>
    <t>CURSO DE CAPACITACIÓN AL PERSONAL DOCENTES RESPONSABLE DE TUTORIAS</t>
  </si>
  <si>
    <t>JUDITH MORFFI PEREZ</t>
  </si>
  <si>
    <t>410A38</t>
  </si>
  <si>
    <t>HONORARIOS POR IMPARTIR CURSO DE IMPLEMENTACION DE ESTRATEGIAS DE INCLUSION</t>
  </si>
  <si>
    <t>EDUTEST, SA DE CV</t>
  </si>
  <si>
    <t>ACREDITACIÓN Y CERTIFICACIÓN EN LA PLATAFORMA  TESTING PROGRAM CON ACCESO A LA MISMA Y MATERIAL DIGITAL</t>
  </si>
  <si>
    <t xml:space="preserve">SERVICIO TELEFONICO DEL MES DE JUNIO </t>
  </si>
  <si>
    <t>CENTRO NACIONAL DE EVALUACION PARA LA EDUCACION SUPERIOR AC</t>
  </si>
  <si>
    <t>DANIEL ANTONIO MUÑOZ GONZÁLEZ</t>
  </si>
  <si>
    <t>D6CCF9</t>
  </si>
  <si>
    <t>CD779A</t>
  </si>
  <si>
    <t>HONRARIOS 2A. QUINC. DE JUNIO</t>
  </si>
  <si>
    <t>SERVICIO EXTRAORDINARIO DE VIGILANCIA</t>
  </si>
  <si>
    <t>SERVICIOS GENERALES</t>
  </si>
  <si>
    <t>SERVICIO DE VIGILANCIA DEL CAMPUS CENTRAL</t>
  </si>
  <si>
    <t>SERVICIO DE VIGILANCIA CAMPUS V</t>
  </si>
  <si>
    <t>CAMPUS II</t>
  </si>
  <si>
    <t>SERVICIO DE VIGILANCIA CAMPUS II</t>
  </si>
  <si>
    <t>336A</t>
  </si>
  <si>
    <t>5B4F18</t>
  </si>
  <si>
    <t xml:space="preserve">PREPA </t>
  </si>
  <si>
    <t>97F320</t>
  </si>
  <si>
    <t>28/06/25019</t>
  </si>
  <si>
    <t>PASAJE MTRA. MANUELITA CAHUICH</t>
  </si>
  <si>
    <t>LIMPIEZA DEL CAMPUS CENTRAL  MAYO</t>
  </si>
  <si>
    <t>LIMPIEZA DEL CAMPUS II TURNO VESPERTINO MAYO</t>
  </si>
  <si>
    <t>LIMPIEZA ESCUELA DE EDUCACIÓN ARTÍSTICA MAYO</t>
  </si>
  <si>
    <t>LIMPIEZA CVAMPUS II TURNO MATUTINO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</si>
</sst>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</font>
    <font>
      <sz val="9"/>
      <color rgb="FF555555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202124"/>
      <name val="Arial"/>
      <family val="2"/>
    </font>
    <font>
      <sz val="9"/>
      <color rgb="FF5F6368"/>
      <name val="Arial"/>
      <family val="2"/>
    </font>
    <font>
      <sz val="12"/>
      <color rgb="FF222222"/>
      <name val="Tahoma"/>
      <family val="2"/>
    </font>
    <font>
      <b/>
      <sz val="12"/>
      <color rgb="FF00000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44" fontId="0" fillId="0" borderId="0" xfId="1" applyFont="1"/>
    <xf numFmtId="44" fontId="0" fillId="0" borderId="3" xfId="1" applyFont="1" applyBorder="1"/>
    <xf numFmtId="43" fontId="0" fillId="0" borderId="2" xfId="1" applyNumberFormat="1" applyFont="1" applyBorder="1"/>
    <xf numFmtId="43" fontId="0" fillId="0" borderId="0" xfId="1" applyNumberFormat="1" applyFont="1"/>
    <xf numFmtId="0" fontId="2" fillId="0" borderId="0" xfId="2"/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Border="1" applyAlignment="1">
      <alignment horizontal="left"/>
    </xf>
    <xf numFmtId="0" fontId="5" fillId="0" borderId="0" xfId="4" applyFont="1" applyBorder="1"/>
    <xf numFmtId="0" fontId="2" fillId="3" borderId="0" xfId="2" applyFill="1" applyAlignment="1">
      <alignment horizontal="center"/>
    </xf>
    <xf numFmtId="0" fontId="2" fillId="3" borderId="0" xfId="2" applyFill="1" applyAlignment="1">
      <alignment wrapText="1"/>
    </xf>
    <xf numFmtId="0" fontId="2" fillId="3" borderId="0" xfId="2" applyFill="1"/>
    <xf numFmtId="0" fontId="2" fillId="3" borderId="0" xfId="3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 wrapText="1"/>
    </xf>
    <xf numFmtId="0" fontId="6" fillId="0" borderId="0" xfId="5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6" fillId="0" borderId="0" xfId="5" applyFill="1" applyBorder="1"/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8" fontId="16" fillId="4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4" fontId="16" fillId="4" borderId="1" xfId="1" applyFont="1" applyFill="1" applyBorder="1" applyAlignment="1">
      <alignment horizontal="center"/>
    </xf>
    <xf numFmtId="4" fontId="0" fillId="0" borderId="0" xfId="0" applyNumberFormat="1"/>
    <xf numFmtId="0" fontId="0" fillId="4" borderId="0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vertical="center" wrapText="1"/>
    </xf>
    <xf numFmtId="1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17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0" fillId="0" borderId="0" xfId="0" applyFill="1"/>
    <xf numFmtId="44" fontId="0" fillId="0" borderId="0" xfId="1" applyFont="1" applyFill="1"/>
    <xf numFmtId="0" fontId="2" fillId="0" borderId="4" xfId="2" applyBorder="1"/>
    <xf numFmtId="0" fontId="18" fillId="5" borderId="1" xfId="6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/>
    </xf>
    <xf numFmtId="43" fontId="0" fillId="0" borderId="5" xfId="0" applyNumberFormat="1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43" fontId="0" fillId="0" borderId="1" xfId="0" applyNumberFormat="1" applyFill="1" applyBorder="1"/>
    <xf numFmtId="0" fontId="0" fillId="0" borderId="6" xfId="0" applyFill="1" applyBorder="1"/>
    <xf numFmtId="0" fontId="0" fillId="6" borderId="1" xfId="0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/>
    <xf numFmtId="0" fontId="0" fillId="7" borderId="1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8" borderId="0" xfId="0" applyFill="1"/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left" vertical="top"/>
    </xf>
    <xf numFmtId="0" fontId="9" fillId="8" borderId="0" xfId="0" applyFont="1" applyFill="1"/>
    <xf numFmtId="0" fontId="10" fillId="8" borderId="0" xfId="0" applyFont="1" applyFill="1"/>
    <xf numFmtId="0" fontId="14" fillId="8" borderId="0" xfId="0" applyFont="1" applyFill="1"/>
    <xf numFmtId="0" fontId="13" fillId="8" borderId="0" xfId="0" applyFont="1" applyFill="1"/>
    <xf numFmtId="0" fontId="11" fillId="8" borderId="0" xfId="0" applyFont="1" applyFill="1"/>
    <xf numFmtId="0" fontId="11" fillId="9" borderId="0" xfId="0" applyFont="1" applyFill="1" applyAlignment="1">
      <alignment vertical="center"/>
    </xf>
    <xf numFmtId="0" fontId="0" fillId="9" borderId="0" xfId="0" applyFill="1"/>
    <xf numFmtId="44" fontId="0" fillId="7" borderId="0" xfId="1" applyFont="1" applyFill="1"/>
    <xf numFmtId="44" fontId="0" fillId="0" borderId="0" xfId="1" applyFont="1" applyFill="1" applyBorder="1"/>
    <xf numFmtId="44" fontId="0" fillId="0" borderId="0" xfId="0" applyNumberFormat="1"/>
    <xf numFmtId="44" fontId="19" fillId="0" borderId="0" xfId="1" applyFont="1"/>
    <xf numFmtId="0" fontId="19" fillId="0" borderId="0" xfId="0" applyFont="1"/>
    <xf numFmtId="0" fontId="0" fillId="10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7" borderId="0" xfId="1" applyNumberFormat="1" applyFont="1" applyFill="1" applyAlignment="1">
      <alignment horizontal="center"/>
    </xf>
    <xf numFmtId="0" fontId="20" fillId="7" borderId="0" xfId="1" applyNumberFormat="1" applyFont="1" applyFill="1" applyAlignment="1">
      <alignment horizontal="center"/>
    </xf>
    <xf numFmtId="0" fontId="0" fillId="6" borderId="0" xfId="0" applyFill="1"/>
    <xf numFmtId="0" fontId="0" fillId="10" borderId="1" xfId="0" applyFill="1" applyBorder="1"/>
    <xf numFmtId="0" fontId="0" fillId="10" borderId="5" xfId="0" applyFill="1" applyBorder="1" applyAlignment="1">
      <alignment horizontal="center"/>
    </xf>
    <xf numFmtId="15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8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Fill="1"/>
    <xf numFmtId="44" fontId="0" fillId="0" borderId="1" xfId="1" applyFont="1" applyBorder="1"/>
    <xf numFmtId="44" fontId="0" fillId="0" borderId="0" xfId="1" applyFont="1" applyAlignment="1"/>
    <xf numFmtId="0" fontId="0" fillId="0" borderId="7" xfId="0" applyBorder="1"/>
    <xf numFmtId="0" fontId="0" fillId="0" borderId="7" xfId="0" applyFill="1" applyBorder="1"/>
    <xf numFmtId="0" fontId="0" fillId="0" borderId="1" xfId="0" applyFill="1" applyBorder="1" applyAlignment="1">
      <alignment vertical="center" wrapText="1"/>
    </xf>
    <xf numFmtId="43" fontId="1" fillId="0" borderId="1" xfId="0" applyNumberFormat="1" applyFont="1" applyFill="1" applyBorder="1" applyAlignment="1">
      <alignment horizontal="center" wrapText="1"/>
    </xf>
    <xf numFmtId="43" fontId="0" fillId="0" borderId="1" xfId="0" applyNumberFormat="1" applyFill="1" applyBorder="1" applyAlignment="1">
      <alignment vertical="center" wrapText="1"/>
    </xf>
    <xf numFmtId="43" fontId="0" fillId="0" borderId="1" xfId="0" applyNumberFormat="1" applyFill="1" applyBorder="1" applyAlignment="1">
      <alignment horizontal="right" vertical="center"/>
    </xf>
    <xf numFmtId="43" fontId="0" fillId="0" borderId="1" xfId="0" applyNumberForma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43" fontId="0" fillId="3" borderId="1" xfId="0" applyNumberFormat="1" applyFill="1" applyBorder="1"/>
    <xf numFmtId="43" fontId="0" fillId="9" borderId="1" xfId="0" applyNumberFormat="1" applyFill="1" applyBorder="1"/>
    <xf numFmtId="0" fontId="0" fillId="11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43" fontId="0" fillId="12" borderId="1" xfId="0" applyNumberFormat="1" applyFill="1" applyBorder="1"/>
    <xf numFmtId="0" fontId="0" fillId="13" borderId="1" xfId="0" applyFill="1" applyBorder="1" applyAlignment="1">
      <alignment wrapText="1"/>
    </xf>
    <xf numFmtId="11" fontId="0" fillId="0" borderId="0" xfId="0" applyNumberFormat="1" applyFill="1" applyBorder="1" applyAlignment="1">
      <alignment wrapText="1"/>
    </xf>
    <xf numFmtId="0" fontId="0" fillId="0" borderId="7" xfId="0" applyBorder="1" applyAlignment="1">
      <alignment horizontal="center" wrapText="1"/>
    </xf>
    <xf numFmtId="8" fontId="0" fillId="0" borderId="7" xfId="0" applyNumberFormat="1" applyBorder="1"/>
    <xf numFmtId="0" fontId="0" fillId="6" borderId="1" xfId="0" applyFill="1" applyBorder="1"/>
    <xf numFmtId="43" fontId="0" fillId="11" borderId="1" xfId="0" applyNumberFormat="1" applyFill="1" applyBorder="1"/>
    <xf numFmtId="11" fontId="0" fillId="0" borderId="1" xfId="0" applyNumberFormat="1" applyFill="1" applyBorder="1" applyAlignment="1">
      <alignment wrapText="1"/>
    </xf>
    <xf numFmtId="0" fontId="0" fillId="3" borderId="1" xfId="0" applyFill="1" applyBorder="1"/>
    <xf numFmtId="11" fontId="0" fillId="0" borderId="1" xfId="0" applyNumberFormat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7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1" fontId="0" fillId="0" borderId="1" xfId="0" applyNumberFormat="1" applyFill="1" applyBorder="1" applyAlignment="1">
      <alignment horizontal="center" wrapText="1"/>
    </xf>
    <xf numFmtId="11" fontId="0" fillId="0" borderId="0" xfId="0" applyNumberFormat="1" applyFill="1" applyBorder="1" applyAlignment="1">
      <alignment horizontal="center" wrapText="1"/>
    </xf>
    <xf numFmtId="43" fontId="0" fillId="0" borderId="0" xfId="0" applyNumberFormat="1"/>
    <xf numFmtId="0" fontId="0" fillId="0" borderId="1" xfId="0" applyNumberFormat="1" applyFill="1" applyBorder="1"/>
    <xf numFmtId="0" fontId="0" fillId="0" borderId="6" xfId="0" applyFill="1" applyBorder="1" applyAlignment="1">
      <alignment wrapText="1"/>
    </xf>
    <xf numFmtId="43" fontId="0" fillId="0" borderId="6" xfId="0" applyNumberFormat="1" applyFill="1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6" borderId="0" xfId="0" applyFill="1" applyBorder="1"/>
    <xf numFmtId="0" fontId="17" fillId="0" borderId="0" xfId="0" applyFont="1" applyAlignment="1">
      <alignment horizontal="center"/>
    </xf>
    <xf numFmtId="0" fontId="3" fillId="0" borderId="0" xfId="2" applyFont="1" applyAlignment="1">
      <alignment horizontal="center" wrapText="1"/>
    </xf>
  </cellXfs>
  <cellStyles count="8">
    <cellStyle name="Hipervínculo" xfId="5" builtinId="8"/>
    <cellStyle name="Incorrecto" xfId="6" builtinId="27"/>
    <cellStyle name="Millares" xfId="7" builtinId="3"/>
    <cellStyle name="Moneda" xfId="1" builtinId="4"/>
    <cellStyle name="Normal" xfId="0" builtinId="0"/>
    <cellStyle name="Normal 2" xfId="3"/>
    <cellStyle name="Normal 3" xfId="2"/>
    <cellStyle name="Normal 4" xfId="4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75334</xdr:rowOff>
    </xdr:from>
    <xdr:to>
      <xdr:col>11</xdr:col>
      <xdr:colOff>409575</xdr:colOff>
      <xdr:row>8</xdr:row>
      <xdr:rowOff>58016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B16039B-F12A-4BB5-AE5A-3B766439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5334"/>
          <a:ext cx="11620500" cy="1506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75334</xdr:rowOff>
    </xdr:from>
    <xdr:to>
      <xdr:col>5</xdr:col>
      <xdr:colOff>1276350</xdr:colOff>
      <xdr:row>8</xdr:row>
      <xdr:rowOff>58016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B16039B-F12A-4BB5-AE5A-3B766439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5334"/>
          <a:ext cx="11620500" cy="15066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13</xdr:col>
      <xdr:colOff>380439</xdr:colOff>
      <xdr:row>9</xdr:row>
      <xdr:rowOff>99287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12782550" cy="14327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7</xdr:col>
      <xdr:colOff>295275</xdr:colOff>
      <xdr:row>8</xdr:row>
      <xdr:rowOff>99287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12782550" cy="14327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10</xdr:col>
      <xdr:colOff>495300</xdr:colOff>
      <xdr:row>9</xdr:row>
      <xdr:rowOff>133351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63A80BBC-53CA-4EC8-B35D-F7665E173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2782550" cy="1657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8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B16039B-F12A-4BB5-AE5A-3B766439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82550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dzul@instcamp.edu.mx" TargetMode="External"/><Relationship Id="rId13" Type="http://schemas.openxmlformats.org/officeDocument/2006/relationships/hyperlink" Target="mailto:deskerp@monteber.com" TargetMode="External"/><Relationship Id="rId18" Type="http://schemas.openxmlformats.org/officeDocument/2006/relationships/hyperlink" Target="mailto:notificaciones.usuario@cfdconnect.com.mx" TargetMode="External"/><Relationship Id="rId26" Type="http://schemas.openxmlformats.org/officeDocument/2006/relationships/hyperlink" Target="mailto:maquifra1@yahoo.com.mx" TargetMode="External"/><Relationship Id="rId3" Type="http://schemas.openxmlformats.org/officeDocument/2006/relationships/hyperlink" Target="mailto:deskerp@monteber.com" TargetMode="External"/><Relationship Id="rId21" Type="http://schemas.openxmlformats.org/officeDocument/2006/relationships/hyperlink" Target="mailto:jose_pa1992@hotmail.com" TargetMode="External"/><Relationship Id="rId7" Type="http://schemas.openxmlformats.org/officeDocument/2006/relationships/hyperlink" Target="mailto:scribele2014@gmail.com" TargetMode="External"/><Relationship Id="rId12" Type="http://schemas.openxmlformats.org/officeDocument/2006/relationships/hyperlink" Target="mailto:facturastribunacampeche@gmail.com" TargetMode="External"/><Relationship Id="rId17" Type="http://schemas.openxmlformats.org/officeDocument/2006/relationships/hyperlink" Target="mailto:deblanco@instcamp.edu.mx" TargetMode="External"/><Relationship Id="rId25" Type="http://schemas.openxmlformats.org/officeDocument/2006/relationships/hyperlink" Target="mailto:francisdrakehotel@gmail.com" TargetMode="External"/><Relationship Id="rId2" Type="http://schemas.openxmlformats.org/officeDocument/2006/relationships/hyperlink" Target="mailto:alamillamagana73@hotmail.com" TargetMode="External"/><Relationship Id="rId16" Type="http://schemas.openxmlformats.org/officeDocument/2006/relationships/hyperlink" Target="mailto:alma232611@hotmail.com" TargetMode="External"/><Relationship Id="rId20" Type="http://schemas.openxmlformats.org/officeDocument/2006/relationships/hyperlink" Target="mailto:hugo.r.panti@gmail.com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mailto:mcambranis@gmail.com" TargetMode="External"/><Relationship Id="rId6" Type="http://schemas.openxmlformats.org/officeDocument/2006/relationships/hyperlink" Target="mailto:dzitbalche@hotmail.com" TargetMode="External"/><Relationship Id="rId11" Type="http://schemas.openxmlformats.org/officeDocument/2006/relationships/hyperlink" Target="mailto:ismael_ortega_4@yahoo.com.mx" TargetMode="External"/><Relationship Id="rId24" Type="http://schemas.openxmlformats.org/officeDocument/2006/relationships/hyperlink" Target="mailto:arqdesigns@hotmail.com" TargetMode="External"/><Relationship Id="rId5" Type="http://schemas.openxmlformats.org/officeDocument/2006/relationships/hyperlink" Target="mailto:anona_fr@hotmail.com" TargetMode="External"/><Relationship Id="rId15" Type="http://schemas.openxmlformats.org/officeDocument/2006/relationships/hyperlink" Target="mailto:jazminpaat@hotmail.com" TargetMode="External"/><Relationship Id="rId23" Type="http://schemas.openxmlformats.org/officeDocument/2006/relationships/hyperlink" Target="mailto:EvelioPachecoSantoyo@hotmail.com" TargetMode="External"/><Relationship Id="rId28" Type="http://schemas.openxmlformats.org/officeDocument/2006/relationships/printerSettings" Target="../printerSettings/printerSettings6.bin"/><Relationship Id="rId10" Type="http://schemas.openxmlformats.org/officeDocument/2006/relationships/hyperlink" Target="mailto:araceli_1256@hotmail.com" TargetMode="External"/><Relationship Id="rId19" Type="http://schemas.openxmlformats.org/officeDocument/2006/relationships/hyperlink" Target="mailto:s_rocha31@hotmail.com" TargetMode="External"/><Relationship Id="rId4" Type="http://schemas.openxmlformats.org/officeDocument/2006/relationships/hyperlink" Target="mailto:fferriols@gmail.com" TargetMode="External"/><Relationship Id="rId9" Type="http://schemas.openxmlformats.org/officeDocument/2006/relationships/hyperlink" Target="mailto:marlecamara@hotmail.com" TargetMode="External"/><Relationship Id="rId14" Type="http://schemas.openxmlformats.org/officeDocument/2006/relationships/hyperlink" Target="mailto:juan_esg@hotmail.com" TargetMode="External"/><Relationship Id="rId22" Type="http://schemas.openxmlformats.org/officeDocument/2006/relationships/hyperlink" Target="mailto:juliog_78@hotmail.com" TargetMode="External"/><Relationship Id="rId27" Type="http://schemas.openxmlformats.org/officeDocument/2006/relationships/hyperlink" Target="mailto:luce.salazar3108@hot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3"/>
  <sheetViews>
    <sheetView zoomScale="67" zoomScaleNormal="73" workbookViewId="0">
      <selection activeCell="C152" sqref="C152"/>
    </sheetView>
  </sheetViews>
  <sheetFormatPr baseColWidth="10" defaultRowHeight="15" x14ac:dyDescent="0.25"/>
  <cols>
    <col min="1" max="1" width="7.42578125" style="66" customWidth="1"/>
    <col min="2" max="2" width="12.5703125" style="2" customWidth="1"/>
    <col min="3" max="3" width="41.28515625" customWidth="1"/>
    <col min="4" max="5" width="14.42578125" bestFit="1" customWidth="1"/>
    <col min="6" max="6" width="29.7109375" customWidth="1"/>
    <col min="7" max="7" width="21.140625" style="2" customWidth="1"/>
    <col min="8" max="8" width="44.42578125" customWidth="1"/>
    <col min="9" max="9" width="17.140625" style="66" customWidth="1"/>
    <col min="10" max="10" width="8.85546875" customWidth="1"/>
    <col min="11" max="11" width="13.140625" customWidth="1"/>
  </cols>
  <sheetData>
    <row r="1" spans="1:13" ht="33" x14ac:dyDescent="0.3">
      <c r="A1" s="38"/>
      <c r="B1" s="3" t="s">
        <v>0</v>
      </c>
      <c r="C1" s="3" t="s">
        <v>1</v>
      </c>
      <c r="D1" s="3" t="s">
        <v>2</v>
      </c>
      <c r="E1" s="3" t="s">
        <v>3</v>
      </c>
      <c r="F1" s="8" t="s">
        <v>4</v>
      </c>
      <c r="G1" s="3" t="s">
        <v>5</v>
      </c>
      <c r="H1" s="3" t="s">
        <v>6</v>
      </c>
      <c r="I1" s="132" t="s">
        <v>7</v>
      </c>
      <c r="J1" s="3" t="s">
        <v>8</v>
      </c>
      <c r="K1" s="145"/>
      <c r="L1" s="1"/>
      <c r="M1" s="1"/>
    </row>
    <row r="2" spans="1:13" ht="30" x14ac:dyDescent="0.25">
      <c r="A2" s="38">
        <v>1</v>
      </c>
      <c r="B2" s="51" t="s">
        <v>2664</v>
      </c>
      <c r="C2" s="52" t="s">
        <v>73</v>
      </c>
      <c r="D2" s="53">
        <v>43467</v>
      </c>
      <c r="E2" s="53">
        <v>43467</v>
      </c>
      <c r="F2" s="52" t="s">
        <v>2665</v>
      </c>
      <c r="G2" s="51" t="s">
        <v>74</v>
      </c>
      <c r="H2" s="52" t="s">
        <v>2666</v>
      </c>
      <c r="I2" s="133">
        <v>22620</v>
      </c>
      <c r="J2" s="8"/>
      <c r="K2" s="145"/>
      <c r="L2" s="1"/>
      <c r="M2" s="1"/>
    </row>
    <row r="3" spans="1:13" ht="30" x14ac:dyDescent="0.25">
      <c r="A3" s="38">
        <v>2</v>
      </c>
      <c r="B3" s="51" t="s">
        <v>2667</v>
      </c>
      <c r="C3" s="52" t="s">
        <v>75</v>
      </c>
      <c r="D3" s="53">
        <v>43468</v>
      </c>
      <c r="E3" s="53">
        <v>43468</v>
      </c>
      <c r="F3" s="52" t="s">
        <v>34</v>
      </c>
      <c r="G3" s="51" t="s">
        <v>76</v>
      </c>
      <c r="H3" s="52" t="s">
        <v>77</v>
      </c>
      <c r="I3" s="133">
        <v>487.2</v>
      </c>
      <c r="J3" s="8"/>
      <c r="K3" s="145"/>
      <c r="L3" s="1"/>
      <c r="M3" s="1"/>
    </row>
    <row r="4" spans="1:13" ht="30" x14ac:dyDescent="0.25">
      <c r="A4" s="38">
        <v>3</v>
      </c>
      <c r="B4" s="51" t="s">
        <v>2668</v>
      </c>
      <c r="C4" s="52" t="s">
        <v>75</v>
      </c>
      <c r="D4" s="53">
        <v>43468</v>
      </c>
      <c r="E4" s="53">
        <v>43468</v>
      </c>
      <c r="F4" s="52" t="s">
        <v>2665</v>
      </c>
      <c r="G4" s="51" t="s">
        <v>78</v>
      </c>
      <c r="H4" s="52" t="s">
        <v>77</v>
      </c>
      <c r="I4" s="133">
        <v>631.53</v>
      </c>
      <c r="J4" s="8"/>
      <c r="K4" s="145"/>
      <c r="L4" s="1"/>
      <c r="M4" s="1"/>
    </row>
    <row r="5" spans="1:13" x14ac:dyDescent="0.25">
      <c r="A5" s="38">
        <v>4</v>
      </c>
      <c r="B5" s="51" t="s">
        <v>2669</v>
      </c>
      <c r="C5" s="52" t="s">
        <v>79</v>
      </c>
      <c r="D5" s="53">
        <v>43470</v>
      </c>
      <c r="E5" s="53">
        <v>43470</v>
      </c>
      <c r="F5" s="117" t="s">
        <v>2670</v>
      </c>
      <c r="G5" s="51" t="s">
        <v>80</v>
      </c>
      <c r="H5" s="52" t="s">
        <v>81</v>
      </c>
      <c r="I5" s="133">
        <v>11455</v>
      </c>
      <c r="J5" s="8"/>
      <c r="K5" s="145"/>
      <c r="L5" s="1"/>
      <c r="M5" s="1"/>
    </row>
    <row r="6" spans="1:13" ht="30" x14ac:dyDescent="0.25">
      <c r="A6" s="38">
        <v>5</v>
      </c>
      <c r="B6" s="51" t="s">
        <v>2671</v>
      </c>
      <c r="C6" s="52" t="s">
        <v>79</v>
      </c>
      <c r="D6" s="53">
        <v>43470</v>
      </c>
      <c r="E6" s="53">
        <v>43470</v>
      </c>
      <c r="F6" s="117" t="s">
        <v>2672</v>
      </c>
      <c r="G6" s="51" t="s">
        <v>82</v>
      </c>
      <c r="H6" s="52" t="s">
        <v>81</v>
      </c>
      <c r="I6" s="133">
        <v>9633</v>
      </c>
      <c r="J6" s="8"/>
      <c r="K6" s="145"/>
      <c r="L6" s="1"/>
      <c r="M6" s="1"/>
    </row>
    <row r="7" spans="1:13" x14ac:dyDescent="0.25">
      <c r="A7" s="38">
        <v>6</v>
      </c>
      <c r="B7" s="51" t="s">
        <v>2673</v>
      </c>
      <c r="C7" s="52" t="s">
        <v>79</v>
      </c>
      <c r="D7" s="53">
        <v>43470</v>
      </c>
      <c r="E7" s="53">
        <v>43470</v>
      </c>
      <c r="F7" s="118" t="s">
        <v>2674</v>
      </c>
      <c r="G7" s="51" t="s">
        <v>146</v>
      </c>
      <c r="H7" s="52" t="s">
        <v>2675</v>
      </c>
      <c r="I7" s="133">
        <v>27571</v>
      </c>
      <c r="J7" s="8"/>
      <c r="K7" s="145"/>
      <c r="L7" s="1"/>
      <c r="M7" s="1"/>
    </row>
    <row r="8" spans="1:13" ht="32.25" customHeight="1" x14ac:dyDescent="0.25">
      <c r="A8" s="38">
        <v>7</v>
      </c>
      <c r="B8" s="51" t="s">
        <v>2676</v>
      </c>
      <c r="C8" s="52" t="s">
        <v>79</v>
      </c>
      <c r="D8" s="53">
        <v>43470</v>
      </c>
      <c r="E8" s="53">
        <v>43470</v>
      </c>
      <c r="F8" s="117" t="s">
        <v>2672</v>
      </c>
      <c r="G8" s="51" t="s">
        <v>147</v>
      </c>
      <c r="H8" s="52" t="s">
        <v>2677</v>
      </c>
      <c r="I8" s="133">
        <v>66198</v>
      </c>
      <c r="J8" s="8"/>
      <c r="K8" s="145"/>
      <c r="L8" s="1"/>
      <c r="M8" s="1"/>
    </row>
    <row r="9" spans="1:13" ht="30" x14ac:dyDescent="0.25">
      <c r="A9" s="38">
        <v>8</v>
      </c>
      <c r="B9" s="51" t="s">
        <v>2678</v>
      </c>
      <c r="C9" s="4" t="s">
        <v>2649</v>
      </c>
      <c r="D9" s="53">
        <v>43472</v>
      </c>
      <c r="E9" s="53">
        <v>43472</v>
      </c>
      <c r="F9" s="52" t="s">
        <v>2672</v>
      </c>
      <c r="G9" s="51" t="s">
        <v>148</v>
      </c>
      <c r="H9" s="52" t="s">
        <v>2679</v>
      </c>
      <c r="I9" s="133">
        <v>15842</v>
      </c>
      <c r="J9" s="8"/>
      <c r="K9" s="145"/>
      <c r="L9" s="1"/>
      <c r="M9" s="1"/>
    </row>
    <row r="10" spans="1:13" x14ac:dyDescent="0.25">
      <c r="A10" s="38">
        <v>9</v>
      </c>
      <c r="B10" s="51" t="s">
        <v>2680</v>
      </c>
      <c r="C10" s="52" t="s">
        <v>83</v>
      </c>
      <c r="D10" s="53" t="s">
        <v>84</v>
      </c>
      <c r="E10" s="53" t="s">
        <v>84</v>
      </c>
      <c r="F10" s="52" t="s">
        <v>43</v>
      </c>
      <c r="G10" s="51" t="s">
        <v>85</v>
      </c>
      <c r="H10" s="52" t="s">
        <v>2681</v>
      </c>
      <c r="I10" s="133">
        <v>4844.49</v>
      </c>
      <c r="J10" s="8"/>
      <c r="K10" s="145"/>
      <c r="L10" s="1"/>
      <c r="M10" s="1"/>
    </row>
    <row r="11" spans="1:13" x14ac:dyDescent="0.25">
      <c r="A11" s="38">
        <v>10</v>
      </c>
      <c r="B11" s="51" t="s">
        <v>2682</v>
      </c>
      <c r="C11" s="52" t="s">
        <v>86</v>
      </c>
      <c r="D11" s="115" t="s">
        <v>87</v>
      </c>
      <c r="E11" s="115" t="s">
        <v>87</v>
      </c>
      <c r="F11" s="52" t="s">
        <v>26</v>
      </c>
      <c r="G11" s="51">
        <v>4330</v>
      </c>
      <c r="H11" s="52" t="s">
        <v>2683</v>
      </c>
      <c r="I11" s="133">
        <v>6864</v>
      </c>
      <c r="J11" s="8"/>
      <c r="K11" s="145"/>
      <c r="L11" s="1"/>
      <c r="M11" s="1"/>
    </row>
    <row r="12" spans="1:13" x14ac:dyDescent="0.25">
      <c r="A12" s="38">
        <v>11</v>
      </c>
      <c r="B12" s="51" t="s">
        <v>2684</v>
      </c>
      <c r="C12" s="52" t="s">
        <v>88</v>
      </c>
      <c r="D12" s="53">
        <v>43474</v>
      </c>
      <c r="E12" s="53">
        <v>43474</v>
      </c>
      <c r="F12" s="52" t="s">
        <v>2685</v>
      </c>
      <c r="G12" s="51">
        <v>2730</v>
      </c>
      <c r="H12" s="52" t="s">
        <v>2686</v>
      </c>
      <c r="I12" s="133">
        <v>1600</v>
      </c>
      <c r="J12" s="8"/>
      <c r="K12" s="145"/>
      <c r="L12" s="1"/>
      <c r="M12" s="1"/>
    </row>
    <row r="13" spans="1:13" x14ac:dyDescent="0.25">
      <c r="A13" s="38">
        <v>12</v>
      </c>
      <c r="B13" s="51" t="s">
        <v>2687</v>
      </c>
      <c r="C13" s="52" t="s">
        <v>89</v>
      </c>
      <c r="D13" s="53">
        <v>43474</v>
      </c>
      <c r="E13" s="53">
        <v>43474</v>
      </c>
      <c r="F13" s="52" t="s">
        <v>2688</v>
      </c>
      <c r="G13" s="51">
        <v>6</v>
      </c>
      <c r="H13" s="52" t="s">
        <v>2681</v>
      </c>
      <c r="I13" s="133">
        <v>2906.7</v>
      </c>
      <c r="J13" s="8"/>
      <c r="K13" s="145"/>
      <c r="L13" s="1"/>
      <c r="M13" s="1"/>
    </row>
    <row r="14" spans="1:13" ht="30" x14ac:dyDescent="0.25">
      <c r="A14" s="38">
        <v>13</v>
      </c>
      <c r="B14" s="51" t="s">
        <v>2689</v>
      </c>
      <c r="C14" s="52" t="s">
        <v>86</v>
      </c>
      <c r="D14" s="53">
        <v>43474</v>
      </c>
      <c r="E14" s="53">
        <v>43474</v>
      </c>
      <c r="F14" s="52" t="s">
        <v>2690</v>
      </c>
      <c r="G14" s="51">
        <v>4331</v>
      </c>
      <c r="H14" s="52" t="s">
        <v>2691</v>
      </c>
      <c r="I14" s="133">
        <v>7365</v>
      </c>
      <c r="J14" s="8"/>
      <c r="K14" s="145"/>
      <c r="L14" s="1"/>
      <c r="M14" s="1"/>
    </row>
    <row r="15" spans="1:13" ht="30" x14ac:dyDescent="0.25">
      <c r="A15" s="38">
        <v>14</v>
      </c>
      <c r="B15" s="54" t="s">
        <v>2692</v>
      </c>
      <c r="C15" s="52" t="s">
        <v>79</v>
      </c>
      <c r="D15" s="53">
        <v>43474</v>
      </c>
      <c r="E15" s="53">
        <v>43474</v>
      </c>
      <c r="F15" s="119" t="s">
        <v>3013</v>
      </c>
      <c r="G15" s="51" t="s">
        <v>149</v>
      </c>
      <c r="H15" s="52" t="s">
        <v>2693</v>
      </c>
      <c r="I15" s="133">
        <v>15842</v>
      </c>
      <c r="J15" s="8"/>
      <c r="K15" s="145"/>
      <c r="L15" s="1"/>
      <c r="M15" s="1"/>
    </row>
    <row r="16" spans="1:13" ht="30" x14ac:dyDescent="0.25">
      <c r="A16" s="38">
        <v>15</v>
      </c>
      <c r="B16" s="51" t="s">
        <v>2694</v>
      </c>
      <c r="C16" s="52" t="s">
        <v>25</v>
      </c>
      <c r="D16" s="53">
        <v>43475</v>
      </c>
      <c r="E16" s="53">
        <v>43475</v>
      </c>
      <c r="F16" s="52" t="s">
        <v>2695</v>
      </c>
      <c r="G16" s="51" t="s">
        <v>90</v>
      </c>
      <c r="H16" s="52" t="s">
        <v>2696</v>
      </c>
      <c r="I16" s="133">
        <v>6726.23</v>
      </c>
      <c r="J16" s="8"/>
      <c r="K16" s="145"/>
      <c r="L16" s="1"/>
      <c r="M16" s="1"/>
    </row>
    <row r="17" spans="1:13" ht="30" x14ac:dyDescent="0.25">
      <c r="A17" s="38">
        <v>16</v>
      </c>
      <c r="B17" s="51" t="s">
        <v>2697</v>
      </c>
      <c r="C17" s="52" t="s">
        <v>150</v>
      </c>
      <c r="D17" s="53">
        <v>43475</v>
      </c>
      <c r="E17" s="53">
        <v>43475</v>
      </c>
      <c r="F17" s="52" t="s">
        <v>2698</v>
      </c>
      <c r="G17" s="51" t="s">
        <v>151</v>
      </c>
      <c r="H17" s="52" t="s">
        <v>2699</v>
      </c>
      <c r="I17" s="133">
        <v>6068</v>
      </c>
      <c r="J17" s="8"/>
      <c r="K17" s="145"/>
      <c r="L17" s="1"/>
      <c r="M17" s="1"/>
    </row>
    <row r="18" spans="1:13" x14ac:dyDescent="0.25">
      <c r="A18" s="38">
        <v>17</v>
      </c>
      <c r="B18" s="51" t="s">
        <v>2700</v>
      </c>
      <c r="C18" s="52" t="s">
        <v>86</v>
      </c>
      <c r="D18" s="53">
        <v>43476</v>
      </c>
      <c r="E18" s="53">
        <v>43476</v>
      </c>
      <c r="F18" s="52" t="s">
        <v>2701</v>
      </c>
      <c r="G18" s="51">
        <v>4346</v>
      </c>
      <c r="H18" s="52" t="s">
        <v>2691</v>
      </c>
      <c r="I18" s="133">
        <v>7046.54</v>
      </c>
      <c r="J18" s="8"/>
      <c r="K18" s="145"/>
      <c r="L18" s="1"/>
      <c r="M18" s="1"/>
    </row>
    <row r="19" spans="1:13" x14ac:dyDescent="0.25">
      <c r="A19" s="38">
        <v>18</v>
      </c>
      <c r="B19" s="51" t="s">
        <v>2702</v>
      </c>
      <c r="C19" s="52" t="s">
        <v>91</v>
      </c>
      <c r="D19" s="53">
        <v>43476</v>
      </c>
      <c r="E19" s="53">
        <v>43476</v>
      </c>
      <c r="F19" s="52" t="s">
        <v>2685</v>
      </c>
      <c r="G19" s="51" t="s">
        <v>92</v>
      </c>
      <c r="H19" s="52" t="s">
        <v>2703</v>
      </c>
      <c r="I19" s="133">
        <v>3299</v>
      </c>
      <c r="J19" s="8"/>
      <c r="K19" s="145"/>
      <c r="L19" s="1"/>
      <c r="M19" s="1"/>
    </row>
    <row r="20" spans="1:13" ht="30" x14ac:dyDescent="0.25">
      <c r="A20" s="38">
        <v>19</v>
      </c>
      <c r="B20" s="51" t="s">
        <v>2704</v>
      </c>
      <c r="C20" s="52" t="s">
        <v>23</v>
      </c>
      <c r="D20" s="53">
        <v>43476</v>
      </c>
      <c r="E20" s="53">
        <v>43476</v>
      </c>
      <c r="F20" s="52" t="s">
        <v>2705</v>
      </c>
      <c r="G20" s="51" t="s">
        <v>94</v>
      </c>
      <c r="H20" s="52" t="s">
        <v>2703</v>
      </c>
      <c r="I20" s="133">
        <v>11853.27</v>
      </c>
      <c r="J20" s="8"/>
      <c r="K20" s="145"/>
      <c r="L20" s="1"/>
      <c r="M20" s="1"/>
    </row>
    <row r="21" spans="1:13" x14ac:dyDescent="0.25">
      <c r="A21" s="38">
        <v>20</v>
      </c>
      <c r="B21" s="51" t="s">
        <v>2706</v>
      </c>
      <c r="C21" s="52" t="s">
        <v>93</v>
      </c>
      <c r="D21" s="53">
        <v>43476</v>
      </c>
      <c r="E21" s="53">
        <v>43476</v>
      </c>
      <c r="F21" s="52" t="s">
        <v>2685</v>
      </c>
      <c r="G21" s="51">
        <v>42576</v>
      </c>
      <c r="H21" s="52" t="s">
        <v>2703</v>
      </c>
      <c r="I21" s="133">
        <v>5571.17</v>
      </c>
      <c r="J21" s="8"/>
      <c r="K21" s="145"/>
      <c r="L21" s="1"/>
      <c r="M21" s="1"/>
    </row>
    <row r="22" spans="1:13" x14ac:dyDescent="0.25">
      <c r="A22" s="38">
        <v>21</v>
      </c>
      <c r="B22" s="51" t="s">
        <v>2707</v>
      </c>
      <c r="C22" s="52" t="s">
        <v>93</v>
      </c>
      <c r="D22" s="53">
        <v>43476</v>
      </c>
      <c r="E22" s="53">
        <v>43476</v>
      </c>
      <c r="F22" s="52" t="s">
        <v>2685</v>
      </c>
      <c r="G22" s="51" t="s">
        <v>152</v>
      </c>
      <c r="H22" s="52" t="s">
        <v>2703</v>
      </c>
      <c r="I22" s="133">
        <v>3523.27</v>
      </c>
      <c r="J22" s="8"/>
      <c r="K22" s="145"/>
      <c r="L22" s="1"/>
      <c r="M22" s="1"/>
    </row>
    <row r="23" spans="1:13" x14ac:dyDescent="0.25">
      <c r="A23" s="38">
        <v>22</v>
      </c>
      <c r="B23" s="51" t="s">
        <v>2708</v>
      </c>
      <c r="C23" s="52" t="s">
        <v>154</v>
      </c>
      <c r="D23" s="53">
        <v>43476</v>
      </c>
      <c r="E23" s="53">
        <v>43476</v>
      </c>
      <c r="F23" s="52" t="s">
        <v>2685</v>
      </c>
      <c r="G23" s="51" t="s">
        <v>153</v>
      </c>
      <c r="H23" s="52" t="s">
        <v>2703</v>
      </c>
      <c r="I23" s="133">
        <v>3523.27</v>
      </c>
      <c r="J23" s="8"/>
      <c r="K23" s="145"/>
      <c r="L23" s="1"/>
      <c r="M23" s="1"/>
    </row>
    <row r="24" spans="1:13" ht="30" x14ac:dyDescent="0.25">
      <c r="A24" s="38">
        <v>23</v>
      </c>
      <c r="B24" s="51" t="s">
        <v>2709</v>
      </c>
      <c r="C24" s="52" t="s">
        <v>95</v>
      </c>
      <c r="D24" s="53">
        <v>43479</v>
      </c>
      <c r="E24" s="53">
        <v>43479</v>
      </c>
      <c r="F24" s="52" t="s">
        <v>2695</v>
      </c>
      <c r="G24" s="51" t="s">
        <v>96</v>
      </c>
      <c r="H24" s="52" t="s">
        <v>2710</v>
      </c>
      <c r="I24" s="133">
        <v>3201.6</v>
      </c>
      <c r="J24" s="8"/>
      <c r="K24" s="145"/>
      <c r="L24" s="1"/>
      <c r="M24" s="1"/>
    </row>
    <row r="25" spans="1:13" ht="30" x14ac:dyDescent="0.25">
      <c r="A25" s="38">
        <v>24</v>
      </c>
      <c r="B25" s="51" t="s">
        <v>2711</v>
      </c>
      <c r="C25" s="52" t="s">
        <v>97</v>
      </c>
      <c r="D25" s="53">
        <v>43479</v>
      </c>
      <c r="E25" s="53">
        <v>43479</v>
      </c>
      <c r="F25" s="52" t="s">
        <v>2705</v>
      </c>
      <c r="G25" s="51" t="s">
        <v>98</v>
      </c>
      <c r="H25" s="52" t="s">
        <v>2703</v>
      </c>
      <c r="I25" s="133">
        <v>2809.03</v>
      </c>
      <c r="J25" s="8"/>
      <c r="K25" s="145"/>
      <c r="L25" s="1"/>
      <c r="M25" s="1"/>
    </row>
    <row r="26" spans="1:13" x14ac:dyDescent="0.25">
      <c r="A26" s="38">
        <v>25</v>
      </c>
      <c r="B26" s="51" t="s">
        <v>2712</v>
      </c>
      <c r="C26" s="52" t="s">
        <v>105</v>
      </c>
      <c r="D26" s="53">
        <v>43479</v>
      </c>
      <c r="E26" s="53">
        <v>43479</v>
      </c>
      <c r="F26" s="52" t="s">
        <v>2685</v>
      </c>
      <c r="G26" s="51">
        <v>6</v>
      </c>
      <c r="H26" s="52" t="s">
        <v>2713</v>
      </c>
      <c r="I26" s="133">
        <v>6936.44</v>
      </c>
      <c r="J26" s="8"/>
      <c r="K26" s="145"/>
      <c r="L26" s="1"/>
      <c r="M26" s="1"/>
    </row>
    <row r="27" spans="1:13" x14ac:dyDescent="0.25">
      <c r="A27" s="38">
        <v>26</v>
      </c>
      <c r="B27" s="51" t="s">
        <v>2714</v>
      </c>
      <c r="C27" s="52" t="s">
        <v>106</v>
      </c>
      <c r="D27" s="53">
        <v>43479</v>
      </c>
      <c r="E27" s="53">
        <v>43479</v>
      </c>
      <c r="F27" s="8" t="s">
        <v>2851</v>
      </c>
      <c r="G27" s="51">
        <v>7</v>
      </c>
      <c r="H27" s="80" t="s">
        <v>2775</v>
      </c>
      <c r="I27" s="133">
        <v>2809.03</v>
      </c>
      <c r="J27" s="8"/>
      <c r="K27" s="145"/>
      <c r="L27" s="1"/>
      <c r="M27" s="1"/>
    </row>
    <row r="28" spans="1:13" x14ac:dyDescent="0.25">
      <c r="A28" s="38">
        <v>27</v>
      </c>
      <c r="B28" s="51" t="s">
        <v>2716</v>
      </c>
      <c r="C28" s="52" t="s">
        <v>3106</v>
      </c>
      <c r="D28" s="53">
        <v>43479</v>
      </c>
      <c r="E28" s="53">
        <v>43479</v>
      </c>
      <c r="F28" s="52" t="s">
        <v>2717</v>
      </c>
      <c r="G28" s="51">
        <v>6</v>
      </c>
      <c r="H28" s="52" t="s">
        <v>2703</v>
      </c>
      <c r="I28" s="133">
        <v>2422.25</v>
      </c>
      <c r="J28" s="8"/>
      <c r="K28" s="145"/>
      <c r="L28" s="1"/>
      <c r="M28" s="1"/>
    </row>
    <row r="29" spans="1:13" x14ac:dyDescent="0.25">
      <c r="A29" s="38">
        <v>28</v>
      </c>
      <c r="B29" s="51" t="s">
        <v>2718</v>
      </c>
      <c r="C29" s="52" t="s">
        <v>107</v>
      </c>
      <c r="D29" s="53">
        <v>43479</v>
      </c>
      <c r="E29" s="53">
        <v>43479</v>
      </c>
      <c r="F29" s="52" t="s">
        <v>2717</v>
      </c>
      <c r="G29" s="51">
        <v>6</v>
      </c>
      <c r="H29" s="52" t="s">
        <v>2703</v>
      </c>
      <c r="I29" s="133">
        <v>2906.7</v>
      </c>
      <c r="J29" s="8"/>
      <c r="K29" s="145"/>
      <c r="L29" s="1"/>
      <c r="M29" s="1"/>
    </row>
    <row r="30" spans="1:13" x14ac:dyDescent="0.25">
      <c r="A30" s="38">
        <v>29</v>
      </c>
      <c r="B30" s="51" t="s">
        <v>2719</v>
      </c>
      <c r="C30" s="52" t="s">
        <v>108</v>
      </c>
      <c r="D30" s="53">
        <v>43479</v>
      </c>
      <c r="E30" s="53">
        <v>43479</v>
      </c>
      <c r="F30" s="52" t="s">
        <v>2720</v>
      </c>
      <c r="G30" s="51" t="s">
        <v>99</v>
      </c>
      <c r="H30" s="52" t="s">
        <v>2721</v>
      </c>
      <c r="I30" s="133">
        <v>4844.49</v>
      </c>
      <c r="J30" s="8"/>
      <c r="K30" s="145"/>
      <c r="L30" s="1"/>
      <c r="M30" s="1"/>
    </row>
    <row r="31" spans="1:13" x14ac:dyDescent="0.25">
      <c r="A31" s="38">
        <v>30</v>
      </c>
      <c r="B31" s="51" t="s">
        <v>2722</v>
      </c>
      <c r="C31" s="52" t="s">
        <v>108</v>
      </c>
      <c r="D31" s="53">
        <v>43479</v>
      </c>
      <c r="E31" s="53">
        <v>43479</v>
      </c>
      <c r="F31" s="52" t="s">
        <v>2720</v>
      </c>
      <c r="G31" s="51" t="s">
        <v>100</v>
      </c>
      <c r="H31" s="52" t="s">
        <v>2721</v>
      </c>
      <c r="I31" s="133">
        <v>9248.58</v>
      </c>
      <c r="J31" s="8"/>
      <c r="K31" s="145"/>
      <c r="L31" s="1"/>
      <c r="M31" s="1"/>
    </row>
    <row r="32" spans="1:13" x14ac:dyDescent="0.25">
      <c r="A32" s="38">
        <v>31</v>
      </c>
      <c r="B32" s="51" t="s">
        <v>2723</v>
      </c>
      <c r="C32" s="52" t="s">
        <v>105</v>
      </c>
      <c r="D32" s="53">
        <v>43479</v>
      </c>
      <c r="E32" s="53">
        <v>43479</v>
      </c>
      <c r="F32" s="52" t="s">
        <v>2685</v>
      </c>
      <c r="G32" s="51">
        <v>7</v>
      </c>
      <c r="H32" s="52" t="s">
        <v>2703</v>
      </c>
      <c r="I32" s="133">
        <v>3633.37</v>
      </c>
      <c r="J32" s="8"/>
      <c r="K32" s="145"/>
      <c r="L32" s="1"/>
      <c r="M32" s="1"/>
    </row>
    <row r="33" spans="1:13" x14ac:dyDescent="0.25">
      <c r="A33" s="38">
        <v>32</v>
      </c>
      <c r="B33" s="51" t="s">
        <v>2724</v>
      </c>
      <c r="C33" s="52" t="s">
        <v>91</v>
      </c>
      <c r="D33" s="53">
        <v>43480</v>
      </c>
      <c r="E33" s="53">
        <v>43480</v>
      </c>
      <c r="F33" s="52" t="s">
        <v>2685</v>
      </c>
      <c r="G33" s="51" t="s">
        <v>101</v>
      </c>
      <c r="H33" s="52" t="s">
        <v>2703</v>
      </c>
      <c r="I33" s="133">
        <v>1404.52</v>
      </c>
      <c r="J33" s="8"/>
      <c r="K33" s="145"/>
      <c r="L33" s="1"/>
      <c r="M33" s="1"/>
    </row>
    <row r="34" spans="1:13" x14ac:dyDescent="0.25">
      <c r="A34" s="38">
        <v>33</v>
      </c>
      <c r="B34" s="51" t="s">
        <v>2725</v>
      </c>
      <c r="C34" s="52" t="s">
        <v>109</v>
      </c>
      <c r="D34" s="53">
        <v>43480</v>
      </c>
      <c r="E34" s="53">
        <v>43480</v>
      </c>
      <c r="F34" s="52" t="s">
        <v>2674</v>
      </c>
      <c r="G34" s="51" t="s">
        <v>102</v>
      </c>
      <c r="H34" s="52" t="s">
        <v>2726</v>
      </c>
      <c r="I34" s="133">
        <v>2906.7</v>
      </c>
      <c r="J34" s="8"/>
      <c r="K34" s="145"/>
      <c r="L34" s="1"/>
      <c r="M34" s="1"/>
    </row>
    <row r="35" spans="1:13" x14ac:dyDescent="0.25">
      <c r="A35" s="38">
        <v>34</v>
      </c>
      <c r="B35" s="51" t="s">
        <v>2727</v>
      </c>
      <c r="C35" s="52" t="s">
        <v>110</v>
      </c>
      <c r="D35" s="53">
        <v>43480</v>
      </c>
      <c r="E35" s="53">
        <v>43480</v>
      </c>
      <c r="F35" s="52" t="s">
        <v>2717</v>
      </c>
      <c r="G35" s="51" t="s">
        <v>103</v>
      </c>
      <c r="H35" s="52" t="s">
        <v>2703</v>
      </c>
      <c r="I35" s="133">
        <v>6167.62</v>
      </c>
      <c r="J35" s="8"/>
      <c r="K35" s="145"/>
      <c r="L35" s="1"/>
      <c r="M35" s="1"/>
    </row>
    <row r="36" spans="1:13" ht="30" x14ac:dyDescent="0.25">
      <c r="A36" s="38">
        <v>35</v>
      </c>
      <c r="B36" s="51" t="s">
        <v>2728</v>
      </c>
      <c r="C36" s="52" t="s">
        <v>150</v>
      </c>
      <c r="D36" s="53">
        <v>43480</v>
      </c>
      <c r="E36" s="53">
        <v>43480</v>
      </c>
      <c r="F36" s="52" t="s">
        <v>2729</v>
      </c>
      <c r="G36" s="51" t="s">
        <v>151</v>
      </c>
      <c r="H36" s="52" t="s">
        <v>2730</v>
      </c>
      <c r="I36" s="133">
        <v>4798</v>
      </c>
      <c r="J36" s="8"/>
      <c r="K36" s="145"/>
      <c r="L36" s="1"/>
      <c r="M36" s="1"/>
    </row>
    <row r="37" spans="1:13" x14ac:dyDescent="0.25">
      <c r="A37" s="38">
        <v>36</v>
      </c>
      <c r="B37" s="51" t="s">
        <v>2731</v>
      </c>
      <c r="C37" s="52" t="s">
        <v>111</v>
      </c>
      <c r="D37" s="53">
        <v>43482</v>
      </c>
      <c r="E37" s="53">
        <v>43482</v>
      </c>
      <c r="F37" s="52" t="s">
        <v>2685</v>
      </c>
      <c r="G37" s="51" t="s">
        <v>104</v>
      </c>
      <c r="H37" s="52" t="s">
        <v>2703</v>
      </c>
      <c r="I37" s="133">
        <v>1937.8</v>
      </c>
      <c r="J37" s="8"/>
      <c r="K37" s="145"/>
      <c r="L37" s="1"/>
      <c r="M37" s="1"/>
    </row>
    <row r="38" spans="1:13" x14ac:dyDescent="0.25">
      <c r="A38" s="38">
        <v>37</v>
      </c>
      <c r="B38" s="51" t="s">
        <v>2732</v>
      </c>
      <c r="C38" s="52" t="s">
        <v>112</v>
      </c>
      <c r="D38" s="53">
        <v>43482</v>
      </c>
      <c r="E38" s="53">
        <v>43482</v>
      </c>
      <c r="F38" s="52" t="s">
        <v>2720</v>
      </c>
      <c r="G38" s="51">
        <v>1</v>
      </c>
      <c r="H38" s="69" t="s">
        <v>2733</v>
      </c>
      <c r="I38" s="133"/>
      <c r="J38" s="8"/>
      <c r="K38" s="145"/>
      <c r="L38" s="1"/>
      <c r="M38" s="1"/>
    </row>
    <row r="39" spans="1:13" ht="30" x14ac:dyDescent="0.25">
      <c r="A39" s="38">
        <v>38</v>
      </c>
      <c r="B39" s="51" t="s">
        <v>2734</v>
      </c>
      <c r="C39" s="52" t="s">
        <v>113</v>
      </c>
      <c r="D39" s="53">
        <v>43482</v>
      </c>
      <c r="E39" s="53">
        <v>43482</v>
      </c>
      <c r="F39" s="52" t="s">
        <v>114</v>
      </c>
      <c r="G39" s="51" t="s">
        <v>115</v>
      </c>
      <c r="H39" s="52" t="s">
        <v>2735</v>
      </c>
      <c r="I39" s="133">
        <v>13706.89</v>
      </c>
      <c r="J39" s="8"/>
      <c r="K39" s="145"/>
      <c r="L39" s="1"/>
      <c r="M39" s="1"/>
    </row>
    <row r="40" spans="1:13" x14ac:dyDescent="0.25">
      <c r="A40" s="38">
        <v>39</v>
      </c>
      <c r="B40" s="51" t="s">
        <v>2736</v>
      </c>
      <c r="C40" s="52" t="s">
        <v>116</v>
      </c>
      <c r="D40" s="53">
        <v>43482</v>
      </c>
      <c r="E40" s="53">
        <v>43482</v>
      </c>
      <c r="F40" s="52" t="s">
        <v>2685</v>
      </c>
      <c r="G40" s="51" t="s">
        <v>117</v>
      </c>
      <c r="H40" s="52" t="s">
        <v>2721</v>
      </c>
      <c r="I40" s="133">
        <v>3875</v>
      </c>
      <c r="J40" s="8"/>
      <c r="K40" s="145"/>
      <c r="L40" s="1"/>
      <c r="M40" s="1"/>
    </row>
    <row r="41" spans="1:13" x14ac:dyDescent="0.25">
      <c r="A41" s="38">
        <v>40</v>
      </c>
      <c r="B41" s="51" t="s">
        <v>2737</v>
      </c>
      <c r="C41" s="52" t="s">
        <v>118</v>
      </c>
      <c r="D41" s="53">
        <v>43483</v>
      </c>
      <c r="E41" s="53">
        <v>43483</v>
      </c>
      <c r="F41" s="52" t="s">
        <v>2738</v>
      </c>
      <c r="G41" s="51" t="s">
        <v>119</v>
      </c>
      <c r="H41" s="52" t="s">
        <v>2739</v>
      </c>
      <c r="I41" s="133">
        <v>25000</v>
      </c>
      <c r="J41" s="8"/>
      <c r="K41" s="145"/>
      <c r="L41" s="1"/>
      <c r="M41" s="1"/>
    </row>
    <row r="42" spans="1:13" x14ac:dyDescent="0.25">
      <c r="A42" s="38">
        <v>41</v>
      </c>
      <c r="B42" s="51" t="s">
        <v>2740</v>
      </c>
      <c r="C42" s="52" t="s">
        <v>86</v>
      </c>
      <c r="D42" s="53">
        <v>43483</v>
      </c>
      <c r="E42" s="53">
        <v>43483</v>
      </c>
      <c r="F42" s="52" t="s">
        <v>2738</v>
      </c>
      <c r="G42" s="51">
        <v>4365</v>
      </c>
      <c r="H42" s="52" t="s">
        <v>2691</v>
      </c>
      <c r="I42" s="133">
        <v>7125</v>
      </c>
      <c r="J42" s="8"/>
      <c r="K42" s="145"/>
      <c r="L42" s="1"/>
      <c r="M42" s="1"/>
    </row>
    <row r="43" spans="1:13" x14ac:dyDescent="0.25">
      <c r="A43" s="38">
        <v>42</v>
      </c>
      <c r="B43" s="71" t="s">
        <v>2741</v>
      </c>
      <c r="C43" s="56" t="s">
        <v>49</v>
      </c>
      <c r="D43" s="57">
        <v>43483</v>
      </c>
      <c r="E43" s="57">
        <v>43483</v>
      </c>
      <c r="F43" s="58" t="s">
        <v>48</v>
      </c>
      <c r="G43" s="55" t="s">
        <v>47</v>
      </c>
      <c r="H43" s="56" t="s">
        <v>11</v>
      </c>
      <c r="I43" s="134">
        <v>2180.0300000000002</v>
      </c>
      <c r="J43" s="10"/>
      <c r="K43" s="145"/>
      <c r="L43" s="1"/>
      <c r="M43" s="1"/>
    </row>
    <row r="44" spans="1:13" x14ac:dyDescent="0.25">
      <c r="A44" s="38">
        <v>43</v>
      </c>
      <c r="B44" s="71" t="s">
        <v>2742</v>
      </c>
      <c r="C44" s="56" t="s">
        <v>120</v>
      </c>
      <c r="D44" s="57">
        <v>43485</v>
      </c>
      <c r="E44" s="57">
        <v>43485</v>
      </c>
      <c r="F44" s="58" t="s">
        <v>2685</v>
      </c>
      <c r="G44" s="55">
        <v>9</v>
      </c>
      <c r="H44" s="56" t="s">
        <v>2703</v>
      </c>
      <c r="I44" s="134">
        <v>3523.27</v>
      </c>
      <c r="J44" s="10"/>
      <c r="K44" s="145"/>
      <c r="L44" s="1"/>
      <c r="M44" s="1"/>
    </row>
    <row r="45" spans="1:13" x14ac:dyDescent="0.25">
      <c r="A45" s="38">
        <v>44</v>
      </c>
      <c r="B45" s="71" t="s">
        <v>2743</v>
      </c>
      <c r="C45" s="56" t="s">
        <v>120</v>
      </c>
      <c r="D45" s="57">
        <v>43485</v>
      </c>
      <c r="E45" s="57">
        <v>43485</v>
      </c>
      <c r="F45" s="58" t="s">
        <v>2685</v>
      </c>
      <c r="G45" s="55">
        <v>8</v>
      </c>
      <c r="H45" s="56" t="s">
        <v>2703</v>
      </c>
      <c r="I45" s="134">
        <v>5328.95</v>
      </c>
      <c r="J45" s="10"/>
      <c r="K45" s="145"/>
      <c r="L45" s="1"/>
      <c r="M45" s="1"/>
    </row>
    <row r="46" spans="1:13" x14ac:dyDescent="0.25">
      <c r="A46" s="38">
        <v>45</v>
      </c>
      <c r="B46" s="55" t="s">
        <v>2744</v>
      </c>
      <c r="C46" s="56" t="s">
        <v>121</v>
      </c>
      <c r="D46" s="57">
        <v>43486</v>
      </c>
      <c r="E46" s="57">
        <v>43486</v>
      </c>
      <c r="F46" s="58" t="s">
        <v>2720</v>
      </c>
      <c r="G46" s="55" t="s">
        <v>122</v>
      </c>
      <c r="H46" s="56" t="s">
        <v>2745</v>
      </c>
      <c r="I46" s="134">
        <v>1937.76</v>
      </c>
      <c r="J46" s="10"/>
      <c r="K46" s="145"/>
      <c r="L46" s="1"/>
      <c r="M46" s="1"/>
    </row>
    <row r="47" spans="1:13" x14ac:dyDescent="0.25">
      <c r="A47" s="38">
        <v>46</v>
      </c>
      <c r="B47" s="55" t="s">
        <v>2746</v>
      </c>
      <c r="C47" s="56" t="s">
        <v>155</v>
      </c>
      <c r="D47" s="57">
        <v>43486</v>
      </c>
      <c r="E47" s="57">
        <v>43486</v>
      </c>
      <c r="F47" s="58" t="s">
        <v>2715</v>
      </c>
      <c r="G47" s="55">
        <v>6</v>
      </c>
      <c r="H47" s="56" t="s">
        <v>2703</v>
      </c>
      <c r="I47" s="134">
        <v>7490.75</v>
      </c>
      <c r="J47" s="10"/>
      <c r="K47" s="145"/>
      <c r="L47" s="1"/>
      <c r="M47" s="1"/>
    </row>
    <row r="48" spans="1:13" x14ac:dyDescent="0.25">
      <c r="A48" s="38">
        <v>47</v>
      </c>
      <c r="B48" s="55" t="s">
        <v>2747</v>
      </c>
      <c r="C48" s="56" t="s">
        <v>156</v>
      </c>
      <c r="D48" s="57">
        <v>43486</v>
      </c>
      <c r="E48" s="57">
        <v>43486</v>
      </c>
      <c r="F48" s="58" t="s">
        <v>2748</v>
      </c>
      <c r="G48" s="55" t="s">
        <v>157</v>
      </c>
      <c r="H48" s="56" t="s">
        <v>2749</v>
      </c>
      <c r="I48" s="134">
        <v>10000.01</v>
      </c>
      <c r="J48" s="10"/>
      <c r="K48" s="145"/>
      <c r="L48" s="1"/>
      <c r="M48" s="1"/>
    </row>
    <row r="49" spans="1:13" x14ac:dyDescent="0.25">
      <c r="A49" s="38">
        <v>48</v>
      </c>
      <c r="B49" s="55" t="s">
        <v>2750</v>
      </c>
      <c r="C49" s="56" t="s">
        <v>160</v>
      </c>
      <c r="D49" s="57">
        <v>43486</v>
      </c>
      <c r="E49" s="57">
        <v>43486</v>
      </c>
      <c r="F49" s="58" t="s">
        <v>3128</v>
      </c>
      <c r="G49" s="55" t="s">
        <v>159</v>
      </c>
      <c r="H49" s="56" t="s">
        <v>158</v>
      </c>
      <c r="I49" s="134">
        <v>51024.59</v>
      </c>
      <c r="J49" s="10"/>
      <c r="K49" s="145"/>
      <c r="L49" s="1"/>
      <c r="M49" s="1"/>
    </row>
    <row r="50" spans="1:13" ht="30" x14ac:dyDescent="0.25">
      <c r="A50" s="38">
        <v>49</v>
      </c>
      <c r="B50" s="70">
        <v>39</v>
      </c>
      <c r="C50" s="4" t="s">
        <v>72</v>
      </c>
      <c r="D50" s="5">
        <v>43487</v>
      </c>
      <c r="E50" s="5">
        <v>43487</v>
      </c>
      <c r="F50" s="8" t="s">
        <v>52</v>
      </c>
      <c r="G50" s="10">
        <v>6</v>
      </c>
      <c r="H50" s="4" t="s">
        <v>11</v>
      </c>
      <c r="I50" s="135">
        <v>9363.4500000000007</v>
      </c>
      <c r="J50" s="4"/>
      <c r="K50" s="129"/>
    </row>
    <row r="51" spans="1:13" x14ac:dyDescent="0.25">
      <c r="A51" s="38">
        <v>50</v>
      </c>
      <c r="B51" s="70">
        <v>40</v>
      </c>
      <c r="C51" s="4" t="s">
        <v>71</v>
      </c>
      <c r="D51" s="5">
        <v>43487</v>
      </c>
      <c r="E51" s="5">
        <v>43487</v>
      </c>
      <c r="F51" s="8" t="s">
        <v>20</v>
      </c>
      <c r="G51" s="10">
        <v>7</v>
      </c>
      <c r="H51" s="4" t="s">
        <v>11</v>
      </c>
      <c r="I51" s="82">
        <v>4844.49</v>
      </c>
      <c r="J51" s="4"/>
      <c r="K51" s="129"/>
    </row>
    <row r="52" spans="1:13" x14ac:dyDescent="0.25">
      <c r="A52" s="38">
        <v>51</v>
      </c>
      <c r="B52" s="70">
        <v>41</v>
      </c>
      <c r="C52" s="4" t="s">
        <v>70</v>
      </c>
      <c r="D52" s="5">
        <v>43487</v>
      </c>
      <c r="E52" s="5">
        <v>43487</v>
      </c>
      <c r="F52" s="8" t="s">
        <v>20</v>
      </c>
      <c r="G52" s="10">
        <v>8</v>
      </c>
      <c r="H52" s="4" t="s">
        <v>11</v>
      </c>
      <c r="I52" s="82">
        <v>4844.49</v>
      </c>
      <c r="J52" s="4"/>
      <c r="K52" s="129"/>
    </row>
    <row r="53" spans="1:13" x14ac:dyDescent="0.25">
      <c r="A53" s="38">
        <v>52</v>
      </c>
      <c r="B53" s="70">
        <v>42</v>
      </c>
      <c r="C53" s="4" t="s">
        <v>69</v>
      </c>
      <c r="D53" s="5">
        <v>43487</v>
      </c>
      <c r="E53" s="5">
        <v>43487</v>
      </c>
      <c r="F53" s="8" t="s">
        <v>51</v>
      </c>
      <c r="G53" s="10" t="s">
        <v>13</v>
      </c>
      <c r="H53" s="4" t="s">
        <v>11</v>
      </c>
      <c r="I53" s="82">
        <v>2202.04</v>
      </c>
      <c r="J53" s="4"/>
      <c r="K53" s="129"/>
    </row>
    <row r="54" spans="1:13" ht="30" x14ac:dyDescent="0.25">
      <c r="A54" s="38">
        <v>53</v>
      </c>
      <c r="B54" s="10" t="s">
        <v>63</v>
      </c>
      <c r="C54" s="4" t="s">
        <v>124</v>
      </c>
      <c r="D54" s="5">
        <v>43487</v>
      </c>
      <c r="E54" s="5">
        <v>43487</v>
      </c>
      <c r="F54" s="8" t="s">
        <v>126</v>
      </c>
      <c r="G54" s="10">
        <v>38</v>
      </c>
      <c r="H54" s="4" t="s">
        <v>62</v>
      </c>
      <c r="I54" s="82">
        <v>10000.01</v>
      </c>
      <c r="J54" s="4"/>
      <c r="K54" s="129"/>
    </row>
    <row r="55" spans="1:13" ht="30" x14ac:dyDescent="0.25">
      <c r="A55" s="38">
        <v>54</v>
      </c>
      <c r="B55" s="70" t="s">
        <v>64</v>
      </c>
      <c r="C55" s="4" t="s">
        <v>68</v>
      </c>
      <c r="D55" s="5">
        <v>43487</v>
      </c>
      <c r="E55" s="5">
        <v>43487</v>
      </c>
      <c r="F55" s="8" t="s">
        <v>126</v>
      </c>
      <c r="G55" s="151" t="s">
        <v>66</v>
      </c>
      <c r="H55" s="4" t="s">
        <v>62</v>
      </c>
      <c r="I55" s="82">
        <v>10000.01</v>
      </c>
      <c r="J55" s="4"/>
      <c r="K55" s="129"/>
    </row>
    <row r="56" spans="1:13" x14ac:dyDescent="0.25">
      <c r="A56" s="38">
        <v>55</v>
      </c>
      <c r="B56" s="70" t="s">
        <v>65</v>
      </c>
      <c r="C56" s="4" t="s">
        <v>67</v>
      </c>
      <c r="D56" s="5">
        <v>43487</v>
      </c>
      <c r="E56" s="5">
        <v>43487</v>
      </c>
      <c r="F56" s="8" t="s">
        <v>20</v>
      </c>
      <c r="G56" s="10">
        <v>39</v>
      </c>
      <c r="H56" s="4" t="s">
        <v>62</v>
      </c>
      <c r="I56" s="82">
        <v>5174.8</v>
      </c>
      <c r="J56" s="4"/>
      <c r="K56" s="129"/>
    </row>
    <row r="57" spans="1:13" x14ac:dyDescent="0.25">
      <c r="A57" s="38">
        <v>56</v>
      </c>
      <c r="B57" s="70">
        <v>43</v>
      </c>
      <c r="C57" s="4" t="s">
        <v>12</v>
      </c>
      <c r="D57" s="5">
        <v>43488</v>
      </c>
      <c r="E57" s="5">
        <v>43488</v>
      </c>
      <c r="F57" s="8" t="s">
        <v>50</v>
      </c>
      <c r="G57" s="10" t="s">
        <v>14</v>
      </c>
      <c r="H57" s="4" t="s">
        <v>11</v>
      </c>
      <c r="I57" s="82">
        <v>2664.47</v>
      </c>
      <c r="J57" s="4"/>
      <c r="K57" s="129"/>
    </row>
    <row r="58" spans="1:13" ht="30" x14ac:dyDescent="0.25">
      <c r="A58" s="38">
        <v>57</v>
      </c>
      <c r="B58" s="70">
        <v>44</v>
      </c>
      <c r="C58" s="4" t="s">
        <v>24</v>
      </c>
      <c r="D58" s="5">
        <v>43488</v>
      </c>
      <c r="E58" s="5">
        <v>43488</v>
      </c>
      <c r="F58" s="8" t="s">
        <v>9</v>
      </c>
      <c r="G58" s="10" t="s">
        <v>10</v>
      </c>
      <c r="H58" s="4" t="s">
        <v>11</v>
      </c>
      <c r="I58" s="82">
        <v>3745.38</v>
      </c>
      <c r="J58" s="4"/>
      <c r="K58" s="129"/>
    </row>
    <row r="59" spans="1:13" x14ac:dyDescent="0.25">
      <c r="A59" s="38">
        <v>58</v>
      </c>
      <c r="B59" s="70">
        <v>45</v>
      </c>
      <c r="C59" s="4" t="s">
        <v>23</v>
      </c>
      <c r="D59" s="5">
        <v>43488</v>
      </c>
      <c r="E59" s="5">
        <v>43488</v>
      </c>
      <c r="F59" s="8" t="s">
        <v>15</v>
      </c>
      <c r="G59" s="10" t="s">
        <v>16</v>
      </c>
      <c r="H59" s="4" t="s">
        <v>11</v>
      </c>
      <c r="I59" s="82">
        <v>6320.32</v>
      </c>
      <c r="J59" s="4"/>
      <c r="K59" s="129"/>
    </row>
    <row r="60" spans="1:13" ht="30" x14ac:dyDescent="0.25">
      <c r="A60" s="38">
        <v>59</v>
      </c>
      <c r="B60" s="70">
        <v>46</v>
      </c>
      <c r="C60" s="4" t="s">
        <v>22</v>
      </c>
      <c r="D60" s="5">
        <v>43488</v>
      </c>
      <c r="E60" s="5">
        <v>43488</v>
      </c>
      <c r="F60" s="8" t="s">
        <v>17</v>
      </c>
      <c r="G60" s="10" t="s">
        <v>18</v>
      </c>
      <c r="H60" s="4" t="s">
        <v>11</v>
      </c>
      <c r="I60" s="82">
        <v>2422.25</v>
      </c>
      <c r="J60" s="4"/>
      <c r="K60" s="129"/>
    </row>
    <row r="61" spans="1:13" x14ac:dyDescent="0.25">
      <c r="A61" s="38">
        <v>60</v>
      </c>
      <c r="B61" s="70">
        <v>47</v>
      </c>
      <c r="C61" s="4" t="s">
        <v>19</v>
      </c>
      <c r="D61" s="5">
        <v>43488</v>
      </c>
      <c r="E61" s="5">
        <v>43488</v>
      </c>
      <c r="F61" s="8" t="s">
        <v>20</v>
      </c>
      <c r="G61" s="10" t="s">
        <v>21</v>
      </c>
      <c r="H61" s="4" t="s">
        <v>11</v>
      </c>
      <c r="I61" s="82">
        <v>4844.59</v>
      </c>
      <c r="J61" s="4"/>
      <c r="K61" s="129"/>
    </row>
    <row r="62" spans="1:13" ht="30" x14ac:dyDescent="0.25">
      <c r="A62" s="38">
        <v>61</v>
      </c>
      <c r="B62" s="70">
        <v>48</v>
      </c>
      <c r="C62" s="4" t="s">
        <v>25</v>
      </c>
      <c r="D62" s="5">
        <v>43488</v>
      </c>
      <c r="E62" s="5">
        <v>43488</v>
      </c>
      <c r="F62" s="8" t="s">
        <v>26</v>
      </c>
      <c r="G62" s="10">
        <v>786349</v>
      </c>
      <c r="H62" s="8" t="s">
        <v>27</v>
      </c>
      <c r="I62" s="82">
        <v>6726.23</v>
      </c>
      <c r="J62" s="4"/>
      <c r="K62" s="129"/>
    </row>
    <row r="63" spans="1:13" x14ac:dyDescent="0.25">
      <c r="A63" s="38">
        <v>62</v>
      </c>
      <c r="B63" s="70" t="s">
        <v>39</v>
      </c>
      <c r="C63" s="4" t="s">
        <v>40</v>
      </c>
      <c r="D63" s="5">
        <v>43488</v>
      </c>
      <c r="E63" s="5">
        <v>43488</v>
      </c>
      <c r="F63" s="8" t="s">
        <v>20</v>
      </c>
      <c r="G63" s="10" t="s">
        <v>41</v>
      </c>
      <c r="H63" s="4" t="s">
        <v>11</v>
      </c>
      <c r="I63" s="82">
        <v>4844.5</v>
      </c>
      <c r="J63" s="4"/>
      <c r="K63" s="129"/>
    </row>
    <row r="64" spans="1:13" ht="30" x14ac:dyDescent="0.25">
      <c r="A64" s="38">
        <v>63</v>
      </c>
      <c r="B64" s="70" t="s">
        <v>59</v>
      </c>
      <c r="C64" s="4" t="s">
        <v>60</v>
      </c>
      <c r="D64" s="5">
        <v>43488</v>
      </c>
      <c r="E64" s="5">
        <v>43488</v>
      </c>
      <c r="F64" s="8" t="s">
        <v>126</v>
      </c>
      <c r="G64" s="10" t="s">
        <v>61</v>
      </c>
      <c r="H64" s="4" t="s">
        <v>62</v>
      </c>
      <c r="I64" s="82">
        <v>10000.01</v>
      </c>
      <c r="J64" s="4"/>
      <c r="K64" s="129"/>
    </row>
    <row r="65" spans="1:11" ht="30" x14ac:dyDescent="0.25">
      <c r="A65" s="38">
        <v>64</v>
      </c>
      <c r="B65" s="70">
        <v>49</v>
      </c>
      <c r="C65" s="4" t="s">
        <v>28</v>
      </c>
      <c r="D65" s="5">
        <v>43489</v>
      </c>
      <c r="E65" s="5">
        <v>43489</v>
      </c>
      <c r="F65" s="8" t="s">
        <v>29</v>
      </c>
      <c r="G65" s="10">
        <v>27860</v>
      </c>
      <c r="H65" s="4" t="s">
        <v>11</v>
      </c>
      <c r="I65" s="82">
        <v>4102.1400000000003</v>
      </c>
      <c r="J65" s="4"/>
      <c r="K65" s="129"/>
    </row>
    <row r="66" spans="1:11" x14ac:dyDescent="0.25">
      <c r="A66" s="38">
        <v>65</v>
      </c>
      <c r="B66" s="70">
        <v>50</v>
      </c>
      <c r="C66" s="4" t="s">
        <v>30</v>
      </c>
      <c r="D66" s="5">
        <v>43489</v>
      </c>
      <c r="E66" s="5">
        <v>43489</v>
      </c>
      <c r="F66" s="8" t="s">
        <v>31</v>
      </c>
      <c r="G66" s="10" t="s">
        <v>32</v>
      </c>
      <c r="H66" s="4" t="s">
        <v>11</v>
      </c>
      <c r="I66" s="82">
        <v>1872.69</v>
      </c>
      <c r="J66" s="4"/>
      <c r="K66" s="129"/>
    </row>
    <row r="67" spans="1:11" x14ac:dyDescent="0.25">
      <c r="A67" s="38">
        <v>66</v>
      </c>
      <c r="B67" s="70">
        <v>51</v>
      </c>
      <c r="C67" s="4" t="s">
        <v>33</v>
      </c>
      <c r="D67" s="5">
        <v>43489</v>
      </c>
      <c r="E67" s="5">
        <v>43489</v>
      </c>
      <c r="F67" s="8" t="s">
        <v>34</v>
      </c>
      <c r="G67" s="10">
        <v>190101</v>
      </c>
      <c r="H67" s="4" t="s">
        <v>11</v>
      </c>
      <c r="I67" s="82">
        <v>5198.87</v>
      </c>
      <c r="J67" s="4"/>
      <c r="K67" s="129"/>
    </row>
    <row r="68" spans="1:11" ht="30" x14ac:dyDescent="0.25">
      <c r="A68" s="38">
        <v>67</v>
      </c>
      <c r="B68" s="70">
        <v>52</v>
      </c>
      <c r="C68" s="4" t="s">
        <v>36</v>
      </c>
      <c r="D68" s="5">
        <v>43489</v>
      </c>
      <c r="E68" s="5">
        <v>43489</v>
      </c>
      <c r="F68" s="8" t="s">
        <v>38</v>
      </c>
      <c r="G68" s="10" t="s">
        <v>37</v>
      </c>
      <c r="H68" s="4" t="s">
        <v>11</v>
      </c>
      <c r="I68" s="82">
        <v>7428.39</v>
      </c>
      <c r="J68" s="4"/>
      <c r="K68" s="129"/>
    </row>
    <row r="69" spans="1:11" x14ac:dyDescent="0.25">
      <c r="A69" s="38">
        <v>68</v>
      </c>
      <c r="B69" s="70">
        <v>53</v>
      </c>
      <c r="C69" s="4" t="s">
        <v>42</v>
      </c>
      <c r="D69" s="5">
        <v>43489</v>
      </c>
      <c r="E69" s="5">
        <v>43489</v>
      </c>
      <c r="F69" s="8" t="s">
        <v>43</v>
      </c>
      <c r="G69" s="10" t="s">
        <v>44</v>
      </c>
      <c r="H69" s="4" t="s">
        <v>45</v>
      </c>
      <c r="I69" s="82">
        <v>4161.87</v>
      </c>
      <c r="J69" s="4"/>
      <c r="K69" s="129"/>
    </row>
    <row r="70" spans="1:11" x14ac:dyDescent="0.25">
      <c r="A70" s="38">
        <v>69</v>
      </c>
      <c r="B70" s="70">
        <v>54</v>
      </c>
      <c r="C70" s="4" t="s">
        <v>42</v>
      </c>
      <c r="D70" s="5">
        <v>43489</v>
      </c>
      <c r="E70" s="5">
        <v>43489</v>
      </c>
      <c r="F70" s="8" t="s">
        <v>43</v>
      </c>
      <c r="G70" s="10" t="s">
        <v>46</v>
      </c>
      <c r="H70" s="4" t="s">
        <v>11</v>
      </c>
      <c r="I70" s="82">
        <v>2180.0300000000002</v>
      </c>
      <c r="J70" s="4"/>
      <c r="K70" s="129"/>
    </row>
    <row r="71" spans="1:11" ht="30" x14ac:dyDescent="0.25">
      <c r="A71" s="38">
        <v>70</v>
      </c>
      <c r="B71" s="70" t="s">
        <v>141</v>
      </c>
      <c r="C71" s="4" t="s">
        <v>142</v>
      </c>
      <c r="D71" s="5">
        <v>43489</v>
      </c>
      <c r="E71" s="5">
        <v>43489</v>
      </c>
      <c r="F71" s="8" t="s">
        <v>143</v>
      </c>
      <c r="G71" s="10">
        <v>478</v>
      </c>
      <c r="H71" s="8" t="s">
        <v>144</v>
      </c>
      <c r="I71" s="82">
        <v>26680</v>
      </c>
      <c r="J71" s="4"/>
      <c r="K71" s="129"/>
    </row>
    <row r="72" spans="1:11" x14ac:dyDescent="0.25">
      <c r="A72" s="38">
        <v>71</v>
      </c>
      <c r="B72" s="70" t="s">
        <v>2518</v>
      </c>
      <c r="C72" s="4" t="s">
        <v>2517</v>
      </c>
      <c r="D72" s="5">
        <v>43489</v>
      </c>
      <c r="E72" s="5">
        <v>43489</v>
      </c>
      <c r="F72" s="8" t="s">
        <v>43</v>
      </c>
      <c r="G72" s="10" t="s">
        <v>2519</v>
      </c>
      <c r="H72" s="8" t="s">
        <v>50</v>
      </c>
      <c r="I72" s="82">
        <v>1343.24</v>
      </c>
      <c r="J72" s="4"/>
      <c r="K72" s="129"/>
    </row>
    <row r="73" spans="1:11" ht="30" x14ac:dyDescent="0.25">
      <c r="A73" s="38">
        <v>72</v>
      </c>
      <c r="B73" s="70">
        <v>55</v>
      </c>
      <c r="C73" s="4" t="s">
        <v>53</v>
      </c>
      <c r="D73" s="5">
        <v>43490</v>
      </c>
      <c r="E73" s="5">
        <v>43490</v>
      </c>
      <c r="F73" s="8" t="s">
        <v>31</v>
      </c>
      <c r="G73" s="10" t="s">
        <v>54</v>
      </c>
      <c r="H73" s="8" t="s">
        <v>11</v>
      </c>
      <c r="I73" s="82">
        <v>2808.92</v>
      </c>
      <c r="J73" s="4"/>
      <c r="K73" s="129"/>
    </row>
    <row r="74" spans="1:11" ht="30" x14ac:dyDescent="0.25">
      <c r="A74" s="38">
        <v>73</v>
      </c>
      <c r="B74" s="39" t="s">
        <v>2521</v>
      </c>
      <c r="C74" s="4" t="s">
        <v>2522</v>
      </c>
      <c r="D74" s="5">
        <v>43490</v>
      </c>
      <c r="E74" s="5">
        <v>43490</v>
      </c>
      <c r="F74" s="8" t="s">
        <v>161</v>
      </c>
      <c r="G74" s="10">
        <v>3910</v>
      </c>
      <c r="H74" s="143" t="s">
        <v>2523</v>
      </c>
      <c r="I74" s="82">
        <v>2320</v>
      </c>
      <c r="J74" s="4"/>
      <c r="K74" s="129"/>
    </row>
    <row r="75" spans="1:11" ht="30" x14ac:dyDescent="0.25">
      <c r="A75" s="38">
        <v>74</v>
      </c>
      <c r="B75" s="39" t="s">
        <v>2526</v>
      </c>
      <c r="C75" s="4" t="s">
        <v>2522</v>
      </c>
      <c r="D75" s="5">
        <v>43490</v>
      </c>
      <c r="E75" s="5">
        <v>43490</v>
      </c>
      <c r="F75" s="8" t="s">
        <v>161</v>
      </c>
      <c r="G75" s="10">
        <v>3909</v>
      </c>
      <c r="H75" s="143" t="s">
        <v>2523</v>
      </c>
      <c r="I75" s="82">
        <v>2320</v>
      </c>
      <c r="J75" s="4"/>
      <c r="K75" s="129"/>
    </row>
    <row r="76" spans="1:11" ht="30" x14ac:dyDescent="0.25">
      <c r="A76" s="38">
        <v>75</v>
      </c>
      <c r="B76" s="39" t="s">
        <v>2527</v>
      </c>
      <c r="C76" s="4" t="s">
        <v>2522</v>
      </c>
      <c r="D76" s="5">
        <v>43490</v>
      </c>
      <c r="E76" s="5">
        <v>43490</v>
      </c>
      <c r="F76" s="8" t="s">
        <v>2529</v>
      </c>
      <c r="G76" s="10">
        <v>3927</v>
      </c>
      <c r="H76" s="143" t="s">
        <v>2523</v>
      </c>
      <c r="I76" s="82">
        <v>1160</v>
      </c>
      <c r="J76" s="4"/>
      <c r="K76" s="129"/>
    </row>
    <row r="77" spans="1:11" ht="30" x14ac:dyDescent="0.25">
      <c r="A77" s="38">
        <v>76</v>
      </c>
      <c r="B77" s="39" t="s">
        <v>2528</v>
      </c>
      <c r="C77" s="4" t="s">
        <v>2522</v>
      </c>
      <c r="D77" s="5">
        <v>43490</v>
      </c>
      <c r="E77" s="5">
        <v>43490</v>
      </c>
      <c r="F77" s="8" t="s">
        <v>2403</v>
      </c>
      <c r="G77" s="10">
        <v>3929</v>
      </c>
      <c r="H77" s="143" t="s">
        <v>2523</v>
      </c>
      <c r="I77" s="82">
        <v>1160</v>
      </c>
      <c r="J77" s="4"/>
      <c r="K77" s="129"/>
    </row>
    <row r="78" spans="1:11" ht="30" x14ac:dyDescent="0.25">
      <c r="A78" s="38">
        <v>77</v>
      </c>
      <c r="B78" s="39" t="s">
        <v>2530</v>
      </c>
      <c r="C78" s="4" t="s">
        <v>2522</v>
      </c>
      <c r="D78" s="5">
        <v>43490</v>
      </c>
      <c r="E78" s="5">
        <v>43490</v>
      </c>
      <c r="F78" s="8" t="s">
        <v>2531</v>
      </c>
      <c r="G78" s="10">
        <v>3930</v>
      </c>
      <c r="H78" s="143" t="s">
        <v>2523</v>
      </c>
      <c r="I78" s="82">
        <v>1160</v>
      </c>
      <c r="J78" s="4"/>
      <c r="K78" s="129"/>
    </row>
    <row r="79" spans="1:11" ht="30" x14ac:dyDescent="0.25">
      <c r="A79" s="38">
        <v>78</v>
      </c>
      <c r="B79" s="39" t="s">
        <v>2532</v>
      </c>
      <c r="C79" s="4" t="s">
        <v>2522</v>
      </c>
      <c r="D79" s="5">
        <v>43490</v>
      </c>
      <c r="E79" s="5">
        <v>43490</v>
      </c>
      <c r="F79" s="8" t="s">
        <v>2533</v>
      </c>
      <c r="G79" s="10">
        <v>3928</v>
      </c>
      <c r="H79" s="143" t="s">
        <v>2523</v>
      </c>
      <c r="I79" s="82">
        <v>1160</v>
      </c>
      <c r="J79" s="4"/>
      <c r="K79" s="129"/>
    </row>
    <row r="80" spans="1:11" ht="30" x14ac:dyDescent="0.25">
      <c r="A80" s="38">
        <v>79</v>
      </c>
      <c r="B80" s="39" t="s">
        <v>2534</v>
      </c>
      <c r="C80" s="4" t="s">
        <v>2522</v>
      </c>
      <c r="D80" s="5">
        <v>43490</v>
      </c>
      <c r="E80" s="5">
        <v>43490</v>
      </c>
      <c r="F80" s="8" t="s">
        <v>2535</v>
      </c>
      <c r="G80" s="10">
        <v>3914</v>
      </c>
      <c r="H80" s="143" t="s">
        <v>2523</v>
      </c>
      <c r="I80" s="82">
        <v>1160</v>
      </c>
      <c r="J80" s="4"/>
      <c r="K80" s="129"/>
    </row>
    <row r="81" spans="1:11" ht="30" x14ac:dyDescent="0.25">
      <c r="A81" s="38">
        <v>80</v>
      </c>
      <c r="B81" s="39" t="s">
        <v>2536</v>
      </c>
      <c r="C81" s="4" t="s">
        <v>2522</v>
      </c>
      <c r="D81" s="5">
        <v>43490</v>
      </c>
      <c r="E81" s="5">
        <v>43490</v>
      </c>
      <c r="F81" s="8" t="s">
        <v>51</v>
      </c>
      <c r="G81" s="10">
        <v>3913</v>
      </c>
      <c r="H81" s="143" t="s">
        <v>2523</v>
      </c>
      <c r="I81" s="82">
        <v>1160</v>
      </c>
      <c r="J81" s="4"/>
      <c r="K81" s="129"/>
    </row>
    <row r="82" spans="1:11" ht="30" x14ac:dyDescent="0.25">
      <c r="A82" s="38">
        <v>81</v>
      </c>
      <c r="B82" s="39" t="s">
        <v>2538</v>
      </c>
      <c r="C82" s="4" t="s">
        <v>2522</v>
      </c>
      <c r="D82" s="5">
        <v>43490</v>
      </c>
      <c r="E82" s="5">
        <v>43490</v>
      </c>
      <c r="F82" s="8" t="s">
        <v>2537</v>
      </c>
      <c r="G82" s="10">
        <v>3975</v>
      </c>
      <c r="H82" s="143" t="s">
        <v>2523</v>
      </c>
      <c r="I82" s="82">
        <v>1160</v>
      </c>
      <c r="J82" s="4"/>
      <c r="K82" s="129"/>
    </row>
    <row r="83" spans="1:11" ht="30" x14ac:dyDescent="0.25">
      <c r="A83" s="38">
        <v>82</v>
      </c>
      <c r="B83" s="39" t="s">
        <v>2539</v>
      </c>
      <c r="C83" s="4" t="s">
        <v>2522</v>
      </c>
      <c r="D83" s="5">
        <v>43490</v>
      </c>
      <c r="E83" s="5">
        <v>43490</v>
      </c>
      <c r="F83" s="8" t="s">
        <v>2540</v>
      </c>
      <c r="G83" s="10">
        <v>3932</v>
      </c>
      <c r="H83" s="143" t="s">
        <v>2523</v>
      </c>
      <c r="I83" s="82">
        <v>1160</v>
      </c>
      <c r="J83" s="4"/>
      <c r="K83" s="129"/>
    </row>
    <row r="84" spans="1:11" ht="30" x14ac:dyDescent="0.25">
      <c r="A84" s="38">
        <v>83</v>
      </c>
      <c r="B84" s="39" t="s">
        <v>2541</v>
      </c>
      <c r="C84" s="4" t="s">
        <v>2522</v>
      </c>
      <c r="D84" s="5">
        <v>43490</v>
      </c>
      <c r="E84" s="5">
        <v>43490</v>
      </c>
      <c r="F84" s="8" t="s">
        <v>2540</v>
      </c>
      <c r="G84" s="10">
        <v>3933</v>
      </c>
      <c r="H84" s="143" t="s">
        <v>2947</v>
      </c>
      <c r="I84" s="82">
        <v>327.82</v>
      </c>
      <c r="J84" s="4"/>
      <c r="K84" s="129"/>
    </row>
    <row r="85" spans="1:11" ht="30" x14ac:dyDescent="0.25">
      <c r="A85" s="38">
        <v>84</v>
      </c>
      <c r="B85" s="39" t="s">
        <v>2542</v>
      </c>
      <c r="C85" s="4" t="s">
        <v>2522</v>
      </c>
      <c r="D85" s="5">
        <v>43490</v>
      </c>
      <c r="E85" s="5">
        <v>43490</v>
      </c>
      <c r="F85" s="8" t="s">
        <v>145</v>
      </c>
      <c r="G85" s="10">
        <v>3931</v>
      </c>
      <c r="H85" s="143" t="s">
        <v>2523</v>
      </c>
      <c r="I85" s="82">
        <v>1160</v>
      </c>
      <c r="J85" s="4"/>
      <c r="K85" s="129"/>
    </row>
    <row r="86" spans="1:11" ht="30" x14ac:dyDescent="0.25">
      <c r="A86" s="38">
        <v>85</v>
      </c>
      <c r="B86" s="39" t="s">
        <v>2543</v>
      </c>
      <c r="C86" s="4" t="s">
        <v>2522</v>
      </c>
      <c r="D86" s="5">
        <v>43490</v>
      </c>
      <c r="E86" s="5">
        <v>43490</v>
      </c>
      <c r="F86" s="8" t="s">
        <v>145</v>
      </c>
      <c r="G86" s="10">
        <v>3935</v>
      </c>
      <c r="H86" s="143" t="s">
        <v>2523</v>
      </c>
      <c r="I86" s="82">
        <v>1160</v>
      </c>
      <c r="J86" s="4"/>
      <c r="K86" s="129"/>
    </row>
    <row r="87" spans="1:11" ht="30" x14ac:dyDescent="0.25">
      <c r="A87" s="38">
        <v>86</v>
      </c>
      <c r="B87" s="70">
        <v>56</v>
      </c>
      <c r="C87" s="4" t="s">
        <v>57</v>
      </c>
      <c r="D87" s="5">
        <v>43491</v>
      </c>
      <c r="E87" s="5">
        <v>43491</v>
      </c>
      <c r="F87" s="8" t="s">
        <v>15</v>
      </c>
      <c r="G87" s="10" t="s">
        <v>58</v>
      </c>
      <c r="H87" s="8" t="s">
        <v>11</v>
      </c>
      <c r="I87" s="82">
        <v>1872.69</v>
      </c>
      <c r="J87" s="4"/>
      <c r="K87" s="129"/>
    </row>
    <row r="88" spans="1:11" ht="30" x14ac:dyDescent="0.25">
      <c r="A88" s="38">
        <v>87</v>
      </c>
      <c r="B88" s="70">
        <v>57</v>
      </c>
      <c r="C88" s="4" t="s">
        <v>55</v>
      </c>
      <c r="D88" s="5">
        <v>43493</v>
      </c>
      <c r="E88" s="5">
        <v>43493</v>
      </c>
      <c r="F88" s="8" t="s">
        <v>15</v>
      </c>
      <c r="G88" s="10" t="s">
        <v>56</v>
      </c>
      <c r="H88" s="8" t="s">
        <v>11</v>
      </c>
      <c r="I88" s="82">
        <v>3192.08</v>
      </c>
      <c r="J88" s="4"/>
      <c r="K88" s="129"/>
    </row>
    <row r="89" spans="1:11" ht="30" x14ac:dyDescent="0.25">
      <c r="A89" s="38">
        <v>88</v>
      </c>
      <c r="B89" s="70">
        <v>58</v>
      </c>
      <c r="C89" s="4" t="s">
        <v>125</v>
      </c>
      <c r="D89" s="5">
        <v>43493</v>
      </c>
      <c r="E89" s="5">
        <v>43493</v>
      </c>
      <c r="F89" s="8" t="s">
        <v>126</v>
      </c>
      <c r="G89" s="10" t="s">
        <v>127</v>
      </c>
      <c r="H89" s="8" t="s">
        <v>128</v>
      </c>
      <c r="I89" s="82">
        <v>10000.01</v>
      </c>
      <c r="J89" s="4"/>
      <c r="K89" s="129"/>
    </row>
    <row r="90" spans="1:11" ht="30" x14ac:dyDescent="0.25">
      <c r="A90" s="38">
        <v>89</v>
      </c>
      <c r="B90" s="70">
        <v>59</v>
      </c>
      <c r="C90" s="4" t="s">
        <v>129</v>
      </c>
      <c r="D90" s="5">
        <v>43493</v>
      </c>
      <c r="E90" s="5">
        <v>43493</v>
      </c>
      <c r="F90" s="8" t="s">
        <v>126</v>
      </c>
      <c r="G90" s="10" t="s">
        <v>130</v>
      </c>
      <c r="H90" s="8" t="s">
        <v>128</v>
      </c>
      <c r="I90" s="82">
        <v>10000.01</v>
      </c>
      <c r="J90" s="4"/>
      <c r="K90" s="129"/>
    </row>
    <row r="91" spans="1:11" x14ac:dyDescent="0.25">
      <c r="A91" s="38">
        <v>90</v>
      </c>
      <c r="B91" s="70">
        <v>60</v>
      </c>
      <c r="C91" s="4" t="s">
        <v>73</v>
      </c>
      <c r="D91" s="5">
        <v>43493</v>
      </c>
      <c r="E91" s="5">
        <v>43493</v>
      </c>
      <c r="F91" s="8" t="s">
        <v>145</v>
      </c>
      <c r="G91" s="10" t="s">
        <v>131</v>
      </c>
      <c r="H91" s="8" t="s">
        <v>132</v>
      </c>
      <c r="I91" s="82">
        <v>5800</v>
      </c>
      <c r="J91" s="4"/>
      <c r="K91" s="129"/>
    </row>
    <row r="92" spans="1:11" x14ac:dyDescent="0.25">
      <c r="A92" s="38">
        <v>91</v>
      </c>
      <c r="B92" s="70">
        <v>61</v>
      </c>
      <c r="C92" s="4" t="s">
        <v>73</v>
      </c>
      <c r="D92" s="5">
        <v>43493</v>
      </c>
      <c r="E92" s="5">
        <v>43493</v>
      </c>
      <c r="F92" s="8" t="s">
        <v>161</v>
      </c>
      <c r="G92" s="10" t="s">
        <v>133</v>
      </c>
      <c r="H92" s="8" t="s">
        <v>134</v>
      </c>
      <c r="I92" s="82">
        <v>11600</v>
      </c>
      <c r="J92" s="4"/>
      <c r="K92" s="129"/>
    </row>
    <row r="93" spans="1:11" ht="30" x14ac:dyDescent="0.25">
      <c r="A93" s="38">
        <v>92</v>
      </c>
      <c r="B93" s="39" t="s">
        <v>2524</v>
      </c>
      <c r="C93" s="4" t="s">
        <v>2522</v>
      </c>
      <c r="D93" s="5">
        <v>43493</v>
      </c>
      <c r="E93" s="5">
        <v>43493</v>
      </c>
      <c r="F93" s="8" t="s">
        <v>2525</v>
      </c>
      <c r="G93" s="10">
        <v>3974</v>
      </c>
      <c r="H93" s="143" t="s">
        <v>2523</v>
      </c>
      <c r="I93" s="82">
        <v>1160</v>
      </c>
      <c r="J93" s="4"/>
      <c r="K93" s="129"/>
    </row>
    <row r="94" spans="1:11" ht="30" x14ac:dyDescent="0.25">
      <c r="A94" s="38">
        <v>93</v>
      </c>
      <c r="B94" s="10" t="s">
        <v>2760</v>
      </c>
      <c r="C94" s="4" t="s">
        <v>2769</v>
      </c>
      <c r="D94" s="5">
        <v>43493</v>
      </c>
      <c r="E94" s="5">
        <v>43493</v>
      </c>
      <c r="F94" s="8" t="s">
        <v>2758</v>
      </c>
      <c r="G94" s="10" t="s">
        <v>2759</v>
      </c>
      <c r="H94" s="8" t="s">
        <v>2770</v>
      </c>
      <c r="I94" s="82">
        <v>17400</v>
      </c>
      <c r="J94" s="4"/>
      <c r="K94" s="129"/>
    </row>
    <row r="95" spans="1:11" ht="30" x14ac:dyDescent="0.25">
      <c r="A95" s="38">
        <v>94</v>
      </c>
      <c r="B95" s="70">
        <v>62</v>
      </c>
      <c r="C95" s="4" t="s">
        <v>2547</v>
      </c>
      <c r="D95" s="5">
        <v>43494</v>
      </c>
      <c r="E95" s="5">
        <v>43494</v>
      </c>
      <c r="F95" s="8" t="s">
        <v>143</v>
      </c>
      <c r="G95" s="10" t="s">
        <v>2516</v>
      </c>
      <c r="H95" s="8" t="s">
        <v>2514</v>
      </c>
      <c r="I95" s="82">
        <v>16240</v>
      </c>
      <c r="J95" s="4"/>
      <c r="K95" s="129"/>
    </row>
    <row r="96" spans="1:11" ht="30" x14ac:dyDescent="0.25">
      <c r="A96" s="38">
        <v>95</v>
      </c>
      <c r="B96" s="70">
        <v>63</v>
      </c>
      <c r="C96" s="4" t="s">
        <v>2547</v>
      </c>
      <c r="D96" s="5">
        <v>43494</v>
      </c>
      <c r="E96" s="5">
        <v>43494</v>
      </c>
      <c r="F96" s="8" t="s">
        <v>143</v>
      </c>
      <c r="G96" s="10" t="s">
        <v>2515</v>
      </c>
      <c r="H96" s="8" t="s">
        <v>2514</v>
      </c>
      <c r="I96" s="82">
        <v>13920</v>
      </c>
      <c r="J96" s="4"/>
      <c r="K96" s="129"/>
    </row>
    <row r="97" spans="1:11" ht="30" x14ac:dyDescent="0.25">
      <c r="A97" s="38">
        <v>96</v>
      </c>
      <c r="B97" s="10">
        <v>64</v>
      </c>
      <c r="C97" s="4" t="s">
        <v>2548</v>
      </c>
      <c r="D97" s="5">
        <v>43494</v>
      </c>
      <c r="E97" s="5">
        <v>43494</v>
      </c>
      <c r="F97" s="8" t="s">
        <v>126</v>
      </c>
      <c r="G97" s="10" t="s">
        <v>2520</v>
      </c>
      <c r="H97" s="8" t="s">
        <v>128</v>
      </c>
      <c r="I97" s="82">
        <v>10000.01</v>
      </c>
      <c r="J97" s="4"/>
      <c r="K97" s="129"/>
    </row>
    <row r="98" spans="1:11" x14ac:dyDescent="0.25">
      <c r="A98" s="38">
        <v>97</v>
      </c>
      <c r="B98" s="70" t="s">
        <v>2771</v>
      </c>
      <c r="C98" s="4" t="s">
        <v>2772</v>
      </c>
      <c r="D98" s="5">
        <v>43494</v>
      </c>
      <c r="E98" s="5">
        <v>43494</v>
      </c>
      <c r="F98" s="8" t="s">
        <v>2773</v>
      </c>
      <c r="G98" s="10" t="s">
        <v>2774</v>
      </c>
      <c r="H98" s="8" t="s">
        <v>2775</v>
      </c>
      <c r="I98" s="82">
        <v>2422.25</v>
      </c>
      <c r="J98" s="4"/>
      <c r="K98" s="129"/>
    </row>
    <row r="99" spans="1:11" ht="30" x14ac:dyDescent="0.25">
      <c r="A99" s="38">
        <v>98</v>
      </c>
      <c r="B99" s="70">
        <v>65</v>
      </c>
      <c r="C99" s="4" t="s">
        <v>2544</v>
      </c>
      <c r="D99" s="5">
        <v>43496</v>
      </c>
      <c r="E99" s="5">
        <v>43496</v>
      </c>
      <c r="F99" s="8" t="s">
        <v>2546</v>
      </c>
      <c r="G99" s="10" t="s">
        <v>2545</v>
      </c>
      <c r="H99" s="8" t="s">
        <v>11</v>
      </c>
      <c r="I99" s="82">
        <v>1101.02</v>
      </c>
      <c r="J99" s="4"/>
      <c r="K99" s="129"/>
    </row>
    <row r="100" spans="1:11" ht="30" x14ac:dyDescent="0.25">
      <c r="A100" s="38">
        <v>99</v>
      </c>
      <c r="B100" s="70">
        <v>66</v>
      </c>
      <c r="C100" s="4" t="s">
        <v>2549</v>
      </c>
      <c r="D100" s="5">
        <v>43496</v>
      </c>
      <c r="E100" s="5">
        <v>43496</v>
      </c>
      <c r="F100" s="8" t="s">
        <v>2553</v>
      </c>
      <c r="G100" s="10" t="s">
        <v>2550</v>
      </c>
      <c r="H100" s="8" t="s">
        <v>11</v>
      </c>
      <c r="I100" s="82">
        <v>3875.6</v>
      </c>
      <c r="J100" s="4"/>
      <c r="K100" s="129"/>
    </row>
    <row r="101" spans="1:11" ht="30" x14ac:dyDescent="0.25">
      <c r="A101" s="38">
        <v>100</v>
      </c>
      <c r="B101" s="70">
        <v>67</v>
      </c>
      <c r="C101" s="4" t="s">
        <v>2551</v>
      </c>
      <c r="D101" s="5">
        <v>43496</v>
      </c>
      <c r="E101" s="5">
        <v>43496</v>
      </c>
      <c r="F101" s="8" t="s">
        <v>34</v>
      </c>
      <c r="G101" s="10" t="s">
        <v>2552</v>
      </c>
      <c r="H101" s="8" t="s">
        <v>11</v>
      </c>
      <c r="I101" s="82">
        <v>7554.55</v>
      </c>
      <c r="J101" s="4"/>
      <c r="K101" s="129"/>
    </row>
    <row r="102" spans="1:11" x14ac:dyDescent="0.25">
      <c r="A102" s="38">
        <v>1</v>
      </c>
      <c r="B102" s="70" t="s">
        <v>2631</v>
      </c>
      <c r="C102" s="4" t="s">
        <v>142</v>
      </c>
      <c r="D102" s="5">
        <v>43501</v>
      </c>
      <c r="E102" s="5">
        <v>43501</v>
      </c>
      <c r="F102" s="8" t="s">
        <v>26</v>
      </c>
      <c r="G102" s="10">
        <v>482</v>
      </c>
      <c r="H102" s="8" t="s">
        <v>2632</v>
      </c>
      <c r="I102" s="82">
        <v>4640</v>
      </c>
      <c r="J102" s="4"/>
      <c r="K102" s="129"/>
    </row>
    <row r="103" spans="1:11" ht="30" x14ac:dyDescent="0.25">
      <c r="A103" s="38">
        <v>2</v>
      </c>
      <c r="B103" s="70" t="s">
        <v>2642</v>
      </c>
      <c r="C103" s="4" t="s">
        <v>2641</v>
      </c>
      <c r="D103" s="5">
        <v>43501</v>
      </c>
      <c r="E103" s="5">
        <v>43501</v>
      </c>
      <c r="F103" s="8" t="s">
        <v>2644</v>
      </c>
      <c r="G103" s="10" t="s">
        <v>2643</v>
      </c>
      <c r="H103" s="8" t="s">
        <v>11</v>
      </c>
      <c r="I103" s="82">
        <v>4937.09</v>
      </c>
      <c r="J103" s="4"/>
      <c r="K103" s="129"/>
    </row>
    <row r="104" spans="1:11" ht="30" x14ac:dyDescent="0.25">
      <c r="A104" s="38">
        <v>3</v>
      </c>
      <c r="B104" s="70" t="s">
        <v>2655</v>
      </c>
      <c r="C104" s="4" t="s">
        <v>79</v>
      </c>
      <c r="D104" s="5">
        <v>43498</v>
      </c>
      <c r="E104" s="5">
        <v>43498</v>
      </c>
      <c r="F104" s="118" t="s">
        <v>2674</v>
      </c>
      <c r="G104" s="10" t="s">
        <v>2657</v>
      </c>
      <c r="H104" s="8" t="s">
        <v>2658</v>
      </c>
      <c r="I104" s="82">
        <v>20115</v>
      </c>
      <c r="J104" s="4"/>
      <c r="K104" s="129"/>
    </row>
    <row r="105" spans="1:11" ht="30" x14ac:dyDescent="0.25">
      <c r="A105" s="38">
        <v>4</v>
      </c>
      <c r="B105" s="70" t="s">
        <v>2656</v>
      </c>
      <c r="C105" s="4" t="s">
        <v>79</v>
      </c>
      <c r="D105" s="5">
        <v>43497</v>
      </c>
      <c r="E105" s="5">
        <v>43497</v>
      </c>
      <c r="F105" s="117" t="s">
        <v>2672</v>
      </c>
      <c r="G105" s="10" t="s">
        <v>2659</v>
      </c>
      <c r="H105" s="8" t="s">
        <v>2658</v>
      </c>
      <c r="I105" s="82">
        <v>51231</v>
      </c>
      <c r="J105" s="4"/>
      <c r="K105" s="129"/>
    </row>
    <row r="106" spans="1:11" x14ac:dyDescent="0.25">
      <c r="A106" s="38">
        <v>5</v>
      </c>
      <c r="B106" s="70" t="s">
        <v>2805</v>
      </c>
      <c r="C106" s="4" t="s">
        <v>108</v>
      </c>
      <c r="D106" s="5">
        <v>43501</v>
      </c>
      <c r="E106" s="5">
        <v>43501</v>
      </c>
      <c r="F106" s="8" t="s">
        <v>2806</v>
      </c>
      <c r="G106" s="10" t="s">
        <v>2807</v>
      </c>
      <c r="H106" s="8" t="s">
        <v>2808</v>
      </c>
      <c r="I106" s="82">
        <v>3523.27</v>
      </c>
      <c r="J106" s="4"/>
      <c r="K106" s="129"/>
    </row>
    <row r="107" spans="1:11" ht="30" x14ac:dyDescent="0.25">
      <c r="A107" s="38">
        <v>6</v>
      </c>
      <c r="B107" s="70">
        <v>68</v>
      </c>
      <c r="C107" s="4" t="s">
        <v>86</v>
      </c>
      <c r="D107" s="5">
        <v>43502</v>
      </c>
      <c r="E107" s="5">
        <v>43502</v>
      </c>
      <c r="F107" s="8" t="s">
        <v>26</v>
      </c>
      <c r="G107" s="10">
        <v>4407</v>
      </c>
      <c r="H107" s="8" t="s">
        <v>2633</v>
      </c>
      <c r="I107" s="82">
        <v>6222</v>
      </c>
      <c r="J107" s="4"/>
      <c r="K107" s="129"/>
    </row>
    <row r="108" spans="1:11" ht="30" x14ac:dyDescent="0.25">
      <c r="A108" s="38">
        <v>7</v>
      </c>
      <c r="B108" s="70" t="s">
        <v>2648</v>
      </c>
      <c r="C108" s="4" t="s">
        <v>2649</v>
      </c>
      <c r="D108" s="5">
        <v>43502</v>
      </c>
      <c r="E108" s="5">
        <v>43502</v>
      </c>
      <c r="F108" s="52" t="s">
        <v>2672</v>
      </c>
      <c r="G108" s="10" t="s">
        <v>2650</v>
      </c>
      <c r="H108" s="52" t="s">
        <v>3320</v>
      </c>
      <c r="I108" s="82">
        <v>7156.61</v>
      </c>
      <c r="J108" s="4"/>
      <c r="K108" s="129"/>
    </row>
    <row r="109" spans="1:11" x14ac:dyDescent="0.25">
      <c r="A109" s="38">
        <v>8</v>
      </c>
      <c r="B109" s="70" t="s">
        <v>2989</v>
      </c>
      <c r="C109" s="4" t="s">
        <v>2990</v>
      </c>
      <c r="D109" s="5">
        <v>43502</v>
      </c>
      <c r="E109" s="5">
        <v>43502</v>
      </c>
      <c r="F109" s="8" t="s">
        <v>26</v>
      </c>
      <c r="G109" s="10" t="s">
        <v>2991</v>
      </c>
      <c r="H109" s="8" t="s">
        <v>2992</v>
      </c>
      <c r="I109" s="82">
        <v>22875.200000000001</v>
      </c>
      <c r="J109" s="4"/>
      <c r="K109" s="129"/>
    </row>
    <row r="110" spans="1:11" ht="30" x14ac:dyDescent="0.25">
      <c r="A110" s="38">
        <v>9</v>
      </c>
      <c r="B110" s="70">
        <v>69</v>
      </c>
      <c r="C110" s="4" t="s">
        <v>86</v>
      </c>
      <c r="D110" s="5">
        <v>43503</v>
      </c>
      <c r="E110" s="5">
        <v>43503</v>
      </c>
      <c r="F110" s="8" t="s">
        <v>126</v>
      </c>
      <c r="G110" s="10">
        <v>4412</v>
      </c>
      <c r="H110" s="8" t="s">
        <v>2634</v>
      </c>
      <c r="I110" s="82">
        <v>8591</v>
      </c>
      <c r="J110" s="4"/>
      <c r="K110" s="129"/>
    </row>
    <row r="111" spans="1:11" x14ac:dyDescent="0.25">
      <c r="A111" s="38">
        <v>10</v>
      </c>
      <c r="B111" s="70">
        <v>70</v>
      </c>
      <c r="C111" s="4" t="s">
        <v>2635</v>
      </c>
      <c r="D111" s="5">
        <v>43503</v>
      </c>
      <c r="E111" s="5">
        <v>43503</v>
      </c>
      <c r="F111" s="8" t="s">
        <v>26</v>
      </c>
      <c r="G111" s="10" t="s">
        <v>2636</v>
      </c>
      <c r="H111" s="8" t="s">
        <v>2637</v>
      </c>
      <c r="I111" s="82">
        <v>3602</v>
      </c>
      <c r="J111" s="4"/>
      <c r="K111" s="129"/>
    </row>
    <row r="112" spans="1:11" x14ac:dyDescent="0.25">
      <c r="A112" s="38">
        <v>11</v>
      </c>
      <c r="B112" s="70">
        <v>71</v>
      </c>
      <c r="C112" s="4" t="s">
        <v>2638</v>
      </c>
      <c r="D112" s="5">
        <v>43503</v>
      </c>
      <c r="E112" s="5">
        <v>43503</v>
      </c>
      <c r="F112" s="8" t="s">
        <v>2639</v>
      </c>
      <c r="G112" s="10">
        <v>2221</v>
      </c>
      <c r="H112" s="8" t="s">
        <v>2640</v>
      </c>
      <c r="I112" s="82">
        <v>1965</v>
      </c>
      <c r="J112" s="4"/>
      <c r="K112" s="129"/>
    </row>
    <row r="113" spans="1:11" x14ac:dyDescent="0.25">
      <c r="A113" s="38">
        <v>12</v>
      </c>
      <c r="B113" s="70">
        <v>72</v>
      </c>
      <c r="C113" s="4" t="s">
        <v>2638</v>
      </c>
      <c r="D113" s="5">
        <v>43503</v>
      </c>
      <c r="E113" s="5">
        <v>43503</v>
      </c>
      <c r="F113" s="8" t="s">
        <v>2639</v>
      </c>
      <c r="G113" s="10">
        <v>2222</v>
      </c>
      <c r="H113" s="8" t="s">
        <v>2640</v>
      </c>
      <c r="I113" s="82">
        <v>1809</v>
      </c>
      <c r="J113" s="4"/>
      <c r="K113" s="129"/>
    </row>
    <row r="114" spans="1:11" ht="30" x14ac:dyDescent="0.25">
      <c r="A114" s="38">
        <v>13</v>
      </c>
      <c r="B114" s="70">
        <v>73</v>
      </c>
      <c r="C114" s="4" t="s">
        <v>25</v>
      </c>
      <c r="D114" s="5" t="s">
        <v>2645</v>
      </c>
      <c r="E114" s="5" t="s">
        <v>2645</v>
      </c>
      <c r="F114" s="8" t="s">
        <v>2817</v>
      </c>
      <c r="G114" s="10" t="s">
        <v>2646</v>
      </c>
      <c r="H114" s="8" t="s">
        <v>2647</v>
      </c>
      <c r="I114" s="82">
        <v>6726.23</v>
      </c>
      <c r="J114" s="4"/>
      <c r="K114" s="129"/>
    </row>
    <row r="115" spans="1:11" x14ac:dyDescent="0.25">
      <c r="A115" s="38">
        <v>14</v>
      </c>
      <c r="B115" s="70" t="s">
        <v>2984</v>
      </c>
      <c r="C115" s="4" t="s">
        <v>2986</v>
      </c>
      <c r="D115" s="5">
        <v>43503</v>
      </c>
      <c r="E115" s="5">
        <v>43503</v>
      </c>
      <c r="F115" s="8" t="s">
        <v>2987</v>
      </c>
      <c r="G115" s="10">
        <v>21825</v>
      </c>
      <c r="H115" s="8" t="s">
        <v>77</v>
      </c>
      <c r="I115" s="82">
        <v>487.2</v>
      </c>
      <c r="J115" s="4"/>
      <c r="K115" s="129"/>
    </row>
    <row r="116" spans="1:11" x14ac:dyDescent="0.25">
      <c r="A116" s="38">
        <v>15</v>
      </c>
      <c r="B116" s="70" t="s">
        <v>2985</v>
      </c>
      <c r="C116" s="4" t="s">
        <v>2986</v>
      </c>
      <c r="D116" s="5">
        <v>43503</v>
      </c>
      <c r="E116" s="5">
        <v>43503</v>
      </c>
      <c r="F116" s="8" t="s">
        <v>145</v>
      </c>
      <c r="G116" s="10">
        <v>21824</v>
      </c>
      <c r="H116" s="8" t="s">
        <v>77</v>
      </c>
      <c r="I116" s="82">
        <v>631.53</v>
      </c>
      <c r="J116" s="4"/>
      <c r="K116" s="129"/>
    </row>
    <row r="117" spans="1:11" ht="30" x14ac:dyDescent="0.25">
      <c r="A117" s="38">
        <v>16</v>
      </c>
      <c r="B117" s="10">
        <v>74</v>
      </c>
      <c r="C117" s="4" t="s">
        <v>79</v>
      </c>
      <c r="D117" s="116" t="s">
        <v>2652</v>
      </c>
      <c r="E117" s="116" t="s">
        <v>2652</v>
      </c>
      <c r="F117" s="131" t="s">
        <v>2672</v>
      </c>
      <c r="G117" s="10" t="s">
        <v>2653</v>
      </c>
      <c r="H117" s="8" t="s">
        <v>2654</v>
      </c>
      <c r="I117" s="82">
        <v>14962</v>
      </c>
      <c r="J117" s="4"/>
      <c r="K117" s="129"/>
    </row>
    <row r="118" spans="1:11" ht="30" x14ac:dyDescent="0.25">
      <c r="A118" s="38">
        <v>17</v>
      </c>
      <c r="B118" s="10">
        <v>75</v>
      </c>
      <c r="C118" s="4" t="s">
        <v>2660</v>
      </c>
      <c r="D118" s="5" t="s">
        <v>2652</v>
      </c>
      <c r="E118" s="5" t="s">
        <v>2652</v>
      </c>
      <c r="F118" s="80" t="s">
        <v>145</v>
      </c>
      <c r="G118" s="10">
        <v>148</v>
      </c>
      <c r="H118" s="8" t="s">
        <v>2661</v>
      </c>
      <c r="I118" s="82">
        <v>23200</v>
      </c>
      <c r="J118" s="4"/>
      <c r="K118" s="129"/>
    </row>
    <row r="119" spans="1:11" ht="30" x14ac:dyDescent="0.25">
      <c r="A119" s="38">
        <v>18</v>
      </c>
      <c r="B119" s="70">
        <v>76</v>
      </c>
      <c r="C119" s="4" t="s">
        <v>3205</v>
      </c>
      <c r="D119" s="5" t="s">
        <v>2652</v>
      </c>
      <c r="E119" s="5" t="s">
        <v>2652</v>
      </c>
      <c r="F119" s="80" t="s">
        <v>2662</v>
      </c>
      <c r="G119" s="10">
        <v>119</v>
      </c>
      <c r="H119" s="8" t="s">
        <v>2663</v>
      </c>
      <c r="I119" s="82">
        <v>3523.27</v>
      </c>
      <c r="J119" s="4"/>
      <c r="K119" s="129"/>
    </row>
    <row r="120" spans="1:11" ht="30" x14ac:dyDescent="0.25">
      <c r="A120" s="38">
        <v>19</v>
      </c>
      <c r="B120" s="10" t="s">
        <v>2753</v>
      </c>
      <c r="C120" s="4" t="s">
        <v>2754</v>
      </c>
      <c r="D120" s="5">
        <v>43508</v>
      </c>
      <c r="E120" s="5">
        <v>43508</v>
      </c>
      <c r="F120" s="80" t="s">
        <v>2755</v>
      </c>
      <c r="G120" s="10" t="s">
        <v>2756</v>
      </c>
      <c r="H120" s="8" t="s">
        <v>2757</v>
      </c>
      <c r="I120" s="82">
        <v>23200</v>
      </c>
      <c r="J120" s="4"/>
      <c r="K120" s="129"/>
    </row>
    <row r="121" spans="1:11" x14ac:dyDescent="0.25">
      <c r="A121" s="38">
        <v>20</v>
      </c>
      <c r="B121" s="70" t="s">
        <v>2902</v>
      </c>
      <c r="C121" s="4" t="s">
        <v>2901</v>
      </c>
      <c r="D121" s="5">
        <v>43508</v>
      </c>
      <c r="E121" s="5">
        <v>43508</v>
      </c>
      <c r="F121" s="80" t="s">
        <v>2398</v>
      </c>
      <c r="G121" s="10">
        <v>603</v>
      </c>
      <c r="H121" s="140" t="s">
        <v>2904</v>
      </c>
      <c r="I121" s="82">
        <v>19488</v>
      </c>
      <c r="J121" s="4"/>
      <c r="K121" s="129"/>
    </row>
    <row r="122" spans="1:11" x14ac:dyDescent="0.25">
      <c r="A122" s="38">
        <v>21</v>
      </c>
      <c r="B122" s="70" t="s">
        <v>2903</v>
      </c>
      <c r="C122" s="4" t="s">
        <v>2901</v>
      </c>
      <c r="D122" s="5">
        <v>43508</v>
      </c>
      <c r="E122" s="5">
        <v>43508</v>
      </c>
      <c r="F122" s="80" t="s">
        <v>2421</v>
      </c>
      <c r="G122" s="10">
        <v>605</v>
      </c>
      <c r="H122" s="136" t="s">
        <v>2904</v>
      </c>
      <c r="I122" s="82">
        <v>12992</v>
      </c>
      <c r="J122" s="4"/>
      <c r="K122" s="129"/>
    </row>
    <row r="123" spans="1:11" ht="30" x14ac:dyDescent="0.25">
      <c r="A123" s="38">
        <v>22</v>
      </c>
      <c r="B123" s="70">
        <v>77</v>
      </c>
      <c r="C123" s="4" t="s">
        <v>2751</v>
      </c>
      <c r="D123" s="5">
        <v>43509</v>
      </c>
      <c r="E123" s="5">
        <v>43509</v>
      </c>
      <c r="F123" s="80" t="s">
        <v>26</v>
      </c>
      <c r="G123" s="10">
        <v>169</v>
      </c>
      <c r="H123" s="8" t="s">
        <v>2752</v>
      </c>
      <c r="I123" s="82">
        <v>24360</v>
      </c>
      <c r="J123" s="4"/>
      <c r="K123" s="129"/>
    </row>
    <row r="124" spans="1:11" x14ac:dyDescent="0.25">
      <c r="A124" s="38">
        <v>23</v>
      </c>
      <c r="B124" s="70">
        <v>78</v>
      </c>
      <c r="C124" s="4" t="s">
        <v>2761</v>
      </c>
      <c r="D124" s="5">
        <v>43509</v>
      </c>
      <c r="E124" s="5">
        <v>43509</v>
      </c>
      <c r="F124" s="80" t="s">
        <v>2765</v>
      </c>
      <c r="G124" s="10" t="s">
        <v>2762</v>
      </c>
      <c r="H124" s="8" t="s">
        <v>2763</v>
      </c>
      <c r="I124" s="82">
        <v>10000</v>
      </c>
      <c r="J124" s="4"/>
      <c r="K124" s="129"/>
    </row>
    <row r="125" spans="1:11" x14ac:dyDescent="0.25">
      <c r="A125" s="38">
        <v>24</v>
      </c>
      <c r="B125" s="10">
        <v>79</v>
      </c>
      <c r="C125" s="4" t="s">
        <v>2764</v>
      </c>
      <c r="D125" s="5">
        <v>43509</v>
      </c>
      <c r="E125" s="5">
        <v>43509</v>
      </c>
      <c r="F125" s="80" t="s">
        <v>2765</v>
      </c>
      <c r="G125" s="10" t="s">
        <v>2766</v>
      </c>
      <c r="H125" s="8" t="s">
        <v>2514</v>
      </c>
      <c r="I125" s="82">
        <v>20000</v>
      </c>
      <c r="J125" s="4"/>
      <c r="K125" s="129"/>
    </row>
    <row r="126" spans="1:11" ht="30" x14ac:dyDescent="0.25">
      <c r="A126" s="38">
        <v>25</v>
      </c>
      <c r="B126" s="10">
        <v>80</v>
      </c>
      <c r="C126" s="4" t="s">
        <v>160</v>
      </c>
      <c r="D126" s="5">
        <v>43509</v>
      </c>
      <c r="E126" s="5">
        <v>43509</v>
      </c>
      <c r="F126" s="80" t="s">
        <v>2672</v>
      </c>
      <c r="G126" s="10" t="s">
        <v>2767</v>
      </c>
      <c r="H126" s="8" t="s">
        <v>2768</v>
      </c>
      <c r="I126" s="82">
        <v>4740.24</v>
      </c>
      <c r="J126" s="4"/>
      <c r="K126" s="129"/>
    </row>
    <row r="127" spans="1:11" x14ac:dyDescent="0.25">
      <c r="A127" s="38">
        <v>26</v>
      </c>
      <c r="B127" s="10" t="s">
        <v>2895</v>
      </c>
      <c r="C127" s="4" t="s">
        <v>2896</v>
      </c>
      <c r="D127" s="5">
        <v>43509</v>
      </c>
      <c r="E127" s="5">
        <v>43509</v>
      </c>
      <c r="F127" s="80" t="s">
        <v>2897</v>
      </c>
      <c r="G127" s="10"/>
      <c r="H127" s="8"/>
      <c r="I127" s="82" t="s">
        <v>2898</v>
      </c>
      <c r="J127" s="4"/>
      <c r="K127" s="146"/>
    </row>
    <row r="128" spans="1:11" x14ac:dyDescent="0.25">
      <c r="A128" s="38">
        <v>27</v>
      </c>
      <c r="B128" s="70">
        <v>81</v>
      </c>
      <c r="C128" s="4" t="s">
        <v>2547</v>
      </c>
      <c r="D128" s="5">
        <v>43510</v>
      </c>
      <c r="E128" s="5">
        <v>43510</v>
      </c>
      <c r="F128" s="80" t="s">
        <v>26</v>
      </c>
      <c r="G128" s="10" t="s">
        <v>2776</v>
      </c>
      <c r="H128" s="8" t="s">
        <v>2514</v>
      </c>
      <c r="I128" s="82">
        <v>16820</v>
      </c>
      <c r="J128" s="4"/>
      <c r="K128" s="129"/>
    </row>
    <row r="129" spans="1:12" x14ac:dyDescent="0.25">
      <c r="A129" s="38">
        <v>28</v>
      </c>
      <c r="B129" s="70">
        <v>82</v>
      </c>
      <c r="C129" s="4" t="s">
        <v>2547</v>
      </c>
      <c r="D129" s="5">
        <v>43510</v>
      </c>
      <c r="E129" s="5">
        <v>43510</v>
      </c>
      <c r="F129" s="80" t="s">
        <v>26</v>
      </c>
      <c r="G129" s="10" t="s">
        <v>2777</v>
      </c>
      <c r="H129" s="8" t="s">
        <v>2514</v>
      </c>
      <c r="I129" s="82">
        <v>14268</v>
      </c>
      <c r="J129" s="4"/>
      <c r="K129" s="129"/>
    </row>
    <row r="130" spans="1:12" x14ac:dyDescent="0.25">
      <c r="A130" s="38">
        <v>29</v>
      </c>
      <c r="B130" s="70">
        <v>83</v>
      </c>
      <c r="C130" s="4" t="s">
        <v>2547</v>
      </c>
      <c r="D130" s="5">
        <v>43510</v>
      </c>
      <c r="E130" s="5">
        <v>43510</v>
      </c>
      <c r="F130" s="80" t="s">
        <v>26</v>
      </c>
      <c r="G130" s="10" t="s">
        <v>2778</v>
      </c>
      <c r="H130" s="8" t="s">
        <v>2514</v>
      </c>
      <c r="I130" s="82">
        <v>18212</v>
      </c>
      <c r="J130" s="4"/>
      <c r="K130" s="129"/>
    </row>
    <row r="131" spans="1:12" ht="30" x14ac:dyDescent="0.25">
      <c r="A131" s="38">
        <v>30</v>
      </c>
      <c r="B131" s="70" t="s">
        <v>2879</v>
      </c>
      <c r="C131" s="4" t="s">
        <v>2880</v>
      </c>
      <c r="D131" s="5">
        <v>43510</v>
      </c>
      <c r="E131" s="5">
        <v>43510</v>
      </c>
      <c r="F131" s="80" t="s">
        <v>2755</v>
      </c>
      <c r="G131" s="10" t="s">
        <v>2881</v>
      </c>
      <c r="H131" s="8" t="s">
        <v>2882</v>
      </c>
      <c r="I131" s="82">
        <v>3712</v>
      </c>
      <c r="J131" s="4"/>
      <c r="K131" s="129"/>
      <c r="L131" s="159">
        <f>I131/2</f>
        <v>1856</v>
      </c>
    </row>
    <row r="132" spans="1:12" ht="30" x14ac:dyDescent="0.25">
      <c r="A132" s="38">
        <v>31</v>
      </c>
      <c r="B132" s="70">
        <v>84</v>
      </c>
      <c r="C132" s="4" t="s">
        <v>2876</v>
      </c>
      <c r="D132" s="5">
        <v>43514</v>
      </c>
      <c r="E132" s="5">
        <v>43514</v>
      </c>
      <c r="F132" s="80" t="s">
        <v>2627</v>
      </c>
      <c r="G132" s="10" t="s">
        <v>2877</v>
      </c>
      <c r="H132" s="8" t="s">
        <v>2878</v>
      </c>
      <c r="I132" s="82">
        <v>24400</v>
      </c>
      <c r="J132" s="4"/>
      <c r="K132" s="129"/>
    </row>
    <row r="133" spans="1:12" ht="30" x14ac:dyDescent="0.25">
      <c r="A133" s="38">
        <v>32</v>
      </c>
      <c r="B133" s="70">
        <v>85</v>
      </c>
      <c r="C133" s="4" t="s">
        <v>2883</v>
      </c>
      <c r="D133" s="5">
        <v>43516</v>
      </c>
      <c r="E133" s="5">
        <v>43516</v>
      </c>
      <c r="F133" s="80" t="s">
        <v>2755</v>
      </c>
      <c r="G133" s="10" t="s">
        <v>2884</v>
      </c>
      <c r="H133" s="8" t="s">
        <v>2885</v>
      </c>
      <c r="I133" s="82">
        <v>75164.52</v>
      </c>
      <c r="J133" s="4"/>
      <c r="K133" s="129"/>
    </row>
    <row r="134" spans="1:12" x14ac:dyDescent="0.25">
      <c r="A134" s="38">
        <v>33</v>
      </c>
      <c r="B134" s="70" t="s">
        <v>2933</v>
      </c>
      <c r="C134" s="4" t="s">
        <v>86</v>
      </c>
      <c r="D134" s="5">
        <v>43516</v>
      </c>
      <c r="E134" s="5">
        <v>43516</v>
      </c>
      <c r="F134" s="80" t="s">
        <v>50</v>
      </c>
      <c r="G134" s="10">
        <v>4452</v>
      </c>
      <c r="H134" s="8" t="s">
        <v>2934</v>
      </c>
      <c r="I134" s="82">
        <v>5177</v>
      </c>
      <c r="J134" s="4"/>
      <c r="K134" s="129"/>
    </row>
    <row r="135" spans="1:12" x14ac:dyDescent="0.25">
      <c r="A135" s="38">
        <v>34</v>
      </c>
      <c r="B135" s="70">
        <v>86</v>
      </c>
      <c r="C135" s="4" t="s">
        <v>25</v>
      </c>
      <c r="D135" s="5">
        <v>43518</v>
      </c>
      <c r="E135" s="5">
        <v>43518</v>
      </c>
      <c r="F135" s="80" t="s">
        <v>2817</v>
      </c>
      <c r="G135" s="10" t="s">
        <v>2899</v>
      </c>
      <c r="H135" s="8" t="s">
        <v>2900</v>
      </c>
      <c r="I135" s="82">
        <v>6726.23</v>
      </c>
      <c r="J135" s="4"/>
      <c r="K135" s="129"/>
    </row>
    <row r="136" spans="1:12" ht="30" x14ac:dyDescent="0.25">
      <c r="A136" s="38">
        <v>35</v>
      </c>
      <c r="B136" s="70">
        <v>87</v>
      </c>
      <c r="C136" s="4" t="s">
        <v>2751</v>
      </c>
      <c r="D136" s="5">
        <v>43518</v>
      </c>
      <c r="E136" s="5">
        <v>43518</v>
      </c>
      <c r="F136" s="80" t="s">
        <v>2651</v>
      </c>
      <c r="G136" s="10">
        <v>171</v>
      </c>
      <c r="H136" s="8" t="s">
        <v>2905</v>
      </c>
      <c r="I136" s="82">
        <v>46400</v>
      </c>
      <c r="J136" s="4"/>
      <c r="K136" s="129"/>
    </row>
    <row r="137" spans="1:12" ht="30" x14ac:dyDescent="0.25">
      <c r="A137" s="38">
        <v>36</v>
      </c>
      <c r="B137" s="70">
        <v>88</v>
      </c>
      <c r="C137" s="4" t="s">
        <v>2751</v>
      </c>
      <c r="D137" s="5">
        <v>43518</v>
      </c>
      <c r="E137" s="5">
        <v>43518</v>
      </c>
      <c r="F137" s="8" t="s">
        <v>2651</v>
      </c>
      <c r="G137" s="10">
        <v>172</v>
      </c>
      <c r="H137" s="8" t="s">
        <v>2906</v>
      </c>
      <c r="I137" s="82">
        <v>25520</v>
      </c>
      <c r="J137" s="4"/>
      <c r="K137" s="129"/>
    </row>
    <row r="138" spans="1:12" x14ac:dyDescent="0.25">
      <c r="A138" s="38">
        <v>37</v>
      </c>
      <c r="B138" s="70" t="s">
        <v>2929</v>
      </c>
      <c r="C138" s="4" t="s">
        <v>2930</v>
      </c>
      <c r="D138" s="5">
        <v>43519</v>
      </c>
      <c r="E138" s="5">
        <v>43519</v>
      </c>
      <c r="F138" s="8" t="s">
        <v>2817</v>
      </c>
      <c r="G138" s="10" t="s">
        <v>2931</v>
      </c>
      <c r="H138" s="8" t="s">
        <v>2932</v>
      </c>
      <c r="I138" s="82">
        <v>5285.01</v>
      </c>
      <c r="J138" s="4"/>
      <c r="K138" s="129"/>
    </row>
    <row r="139" spans="1:12" x14ac:dyDescent="0.25">
      <c r="A139" s="38">
        <v>38</v>
      </c>
      <c r="B139" s="70" t="s">
        <v>2942</v>
      </c>
      <c r="C139" s="4" t="s">
        <v>42</v>
      </c>
      <c r="D139" s="5">
        <v>43519</v>
      </c>
      <c r="E139" s="5">
        <v>43519</v>
      </c>
      <c r="F139" s="8" t="s">
        <v>50</v>
      </c>
      <c r="G139" s="10">
        <v>20</v>
      </c>
      <c r="H139" s="8" t="s">
        <v>2973</v>
      </c>
      <c r="I139" s="82">
        <v>3963.68</v>
      </c>
      <c r="J139" s="4"/>
      <c r="K139" s="129"/>
    </row>
    <row r="140" spans="1:12" ht="30" x14ac:dyDescent="0.25">
      <c r="A140" s="38">
        <v>39</v>
      </c>
      <c r="B140" s="39" t="s">
        <v>2942</v>
      </c>
      <c r="C140" s="4" t="s">
        <v>2522</v>
      </c>
      <c r="D140" s="5">
        <v>43521</v>
      </c>
      <c r="E140" s="5">
        <v>43521</v>
      </c>
      <c r="F140" s="8" t="s">
        <v>2943</v>
      </c>
      <c r="G140" s="10">
        <v>4148</v>
      </c>
      <c r="H140" s="143" t="s">
        <v>2944</v>
      </c>
      <c r="I140" s="82">
        <v>1160</v>
      </c>
      <c r="J140" s="4"/>
      <c r="K140" s="129"/>
    </row>
    <row r="141" spans="1:12" ht="30" x14ac:dyDescent="0.25">
      <c r="A141" s="38">
        <v>40</v>
      </c>
      <c r="B141" s="39" t="s">
        <v>2945</v>
      </c>
      <c r="C141" s="4" t="s">
        <v>2522</v>
      </c>
      <c r="D141" s="5">
        <v>43521</v>
      </c>
      <c r="E141" s="5">
        <v>43521</v>
      </c>
      <c r="F141" s="8" t="s">
        <v>2398</v>
      </c>
      <c r="G141" s="10">
        <v>4145</v>
      </c>
      <c r="H141" s="143" t="s">
        <v>2944</v>
      </c>
      <c r="I141" s="82">
        <v>1160</v>
      </c>
      <c r="J141" s="4"/>
      <c r="K141" s="129"/>
    </row>
    <row r="142" spans="1:12" x14ac:dyDescent="0.25">
      <c r="A142" s="38">
        <v>41</v>
      </c>
      <c r="B142" s="39" t="s">
        <v>2946</v>
      </c>
      <c r="C142" s="4" t="s">
        <v>2522</v>
      </c>
      <c r="D142" s="5">
        <v>43521</v>
      </c>
      <c r="E142" s="5">
        <v>43521</v>
      </c>
      <c r="F142" s="8" t="s">
        <v>2398</v>
      </c>
      <c r="G142" s="10">
        <v>4146</v>
      </c>
      <c r="H142" s="143" t="s">
        <v>2963</v>
      </c>
      <c r="I142" s="82">
        <v>1052.58</v>
      </c>
      <c r="J142" s="4"/>
      <c r="K142" s="129"/>
    </row>
    <row r="143" spans="1:12" ht="30" x14ac:dyDescent="0.25">
      <c r="A143" s="38">
        <v>42</v>
      </c>
      <c r="B143" s="39" t="s">
        <v>2948</v>
      </c>
      <c r="C143" s="4" t="s">
        <v>2522</v>
      </c>
      <c r="D143" s="5">
        <v>43521</v>
      </c>
      <c r="E143" s="5">
        <v>43521</v>
      </c>
      <c r="F143" s="8" t="s">
        <v>161</v>
      </c>
      <c r="G143" s="10">
        <v>4147</v>
      </c>
      <c r="H143" s="143" t="s">
        <v>2944</v>
      </c>
      <c r="I143" s="82">
        <v>2320</v>
      </c>
      <c r="J143" s="4"/>
      <c r="K143" s="129"/>
    </row>
    <row r="144" spans="1:12" ht="30" x14ac:dyDescent="0.25">
      <c r="A144" s="38">
        <v>43</v>
      </c>
      <c r="B144" s="39" t="s">
        <v>2949</v>
      </c>
      <c r="C144" s="4" t="s">
        <v>2522</v>
      </c>
      <c r="D144" s="5">
        <v>43521</v>
      </c>
      <c r="E144" s="5">
        <v>43521</v>
      </c>
      <c r="F144" s="8" t="s">
        <v>2540</v>
      </c>
      <c r="G144" s="10">
        <v>4149</v>
      </c>
      <c r="H144" s="143" t="s">
        <v>2944</v>
      </c>
      <c r="I144" s="82">
        <v>1160</v>
      </c>
      <c r="J144" s="4"/>
      <c r="K144" s="129"/>
    </row>
    <row r="145" spans="1:11" ht="30" x14ac:dyDescent="0.25">
      <c r="A145" s="38">
        <v>44</v>
      </c>
      <c r="B145" s="39" t="s">
        <v>2950</v>
      </c>
      <c r="C145" s="4" t="s">
        <v>2522</v>
      </c>
      <c r="D145" s="5">
        <v>43521</v>
      </c>
      <c r="E145" s="5">
        <v>43521</v>
      </c>
      <c r="F145" s="8" t="s">
        <v>2540</v>
      </c>
      <c r="G145" s="10">
        <v>4150</v>
      </c>
      <c r="H145" s="143" t="s">
        <v>2963</v>
      </c>
      <c r="I145" s="82">
        <v>1052.58</v>
      </c>
      <c r="J145" s="4"/>
      <c r="K145" s="129"/>
    </row>
    <row r="146" spans="1:11" ht="30" x14ac:dyDescent="0.25">
      <c r="A146" s="38">
        <v>45</v>
      </c>
      <c r="B146" s="39" t="s">
        <v>2951</v>
      </c>
      <c r="C146" s="4" t="s">
        <v>2522</v>
      </c>
      <c r="D146" s="5">
        <v>43521</v>
      </c>
      <c r="E146" s="5">
        <v>43521</v>
      </c>
      <c r="F146" s="8" t="s">
        <v>2537</v>
      </c>
      <c r="G146" s="10">
        <v>4151</v>
      </c>
      <c r="H146" s="143" t="s">
        <v>2944</v>
      </c>
      <c r="I146" s="82">
        <v>1160</v>
      </c>
      <c r="J146" s="4"/>
      <c r="K146" s="129"/>
    </row>
    <row r="147" spans="1:11" ht="30" x14ac:dyDescent="0.25">
      <c r="A147" s="38">
        <v>46</v>
      </c>
      <c r="B147" s="39" t="s">
        <v>2952</v>
      </c>
      <c r="C147" s="4" t="s">
        <v>2522</v>
      </c>
      <c r="D147" s="5">
        <v>43521</v>
      </c>
      <c r="E147" s="5">
        <v>43521</v>
      </c>
      <c r="F147" s="8" t="s">
        <v>145</v>
      </c>
      <c r="G147" s="10">
        <v>4152</v>
      </c>
      <c r="H147" s="143" t="s">
        <v>2944</v>
      </c>
      <c r="I147" s="82">
        <v>1160</v>
      </c>
      <c r="J147" s="4"/>
      <c r="K147" s="129"/>
    </row>
    <row r="148" spans="1:11" x14ac:dyDescent="0.25">
      <c r="A148" s="38">
        <v>47</v>
      </c>
      <c r="B148" s="39" t="s">
        <v>2953</v>
      </c>
      <c r="C148" s="4" t="s">
        <v>2522</v>
      </c>
      <c r="D148" s="5">
        <v>43521</v>
      </c>
      <c r="E148" s="5">
        <v>43521</v>
      </c>
      <c r="F148" s="8" t="s">
        <v>145</v>
      </c>
      <c r="G148" s="10">
        <v>4153</v>
      </c>
      <c r="H148" s="143" t="s">
        <v>2963</v>
      </c>
      <c r="I148" s="82">
        <v>450.08</v>
      </c>
      <c r="J148" s="4"/>
      <c r="K148" s="129"/>
    </row>
    <row r="149" spans="1:11" ht="30" x14ac:dyDescent="0.25">
      <c r="A149" s="38">
        <v>48</v>
      </c>
      <c r="B149" s="39" t="s">
        <v>2954</v>
      </c>
      <c r="C149" s="4" t="s">
        <v>2522</v>
      </c>
      <c r="D149" s="5">
        <v>43521</v>
      </c>
      <c r="E149" s="5">
        <v>43521</v>
      </c>
      <c r="F149" s="8" t="s">
        <v>2955</v>
      </c>
      <c r="G149" s="10">
        <v>4144</v>
      </c>
      <c r="H149" s="143" t="s">
        <v>2944</v>
      </c>
      <c r="I149" s="82">
        <v>2320</v>
      </c>
      <c r="J149" s="4"/>
      <c r="K149" s="129"/>
    </row>
    <row r="150" spans="1:11" ht="30" x14ac:dyDescent="0.25">
      <c r="A150" s="38">
        <v>49</v>
      </c>
      <c r="B150" s="39" t="s">
        <v>2956</v>
      </c>
      <c r="C150" s="4" t="s">
        <v>2522</v>
      </c>
      <c r="D150" s="5">
        <v>43521</v>
      </c>
      <c r="E150" s="5">
        <v>43521</v>
      </c>
      <c r="F150" s="8" t="s">
        <v>2958</v>
      </c>
      <c r="G150" s="10">
        <v>4154</v>
      </c>
      <c r="H150" s="143" t="s">
        <v>2944</v>
      </c>
      <c r="I150" s="82">
        <v>1160</v>
      </c>
      <c r="J150" s="4"/>
      <c r="K150" s="129"/>
    </row>
    <row r="151" spans="1:11" x14ac:dyDescent="0.25">
      <c r="A151" s="38">
        <v>50</v>
      </c>
      <c r="B151" s="39" t="s">
        <v>2957</v>
      </c>
      <c r="C151" s="4" t="s">
        <v>2522</v>
      </c>
      <c r="D151" s="5">
        <v>43521</v>
      </c>
      <c r="E151" s="5">
        <v>43521</v>
      </c>
      <c r="F151" s="8" t="s">
        <v>2958</v>
      </c>
      <c r="G151" s="10">
        <v>4155</v>
      </c>
      <c r="H151" s="143" t="s">
        <v>2963</v>
      </c>
      <c r="I151" s="82">
        <v>407.16</v>
      </c>
      <c r="J151" s="4"/>
      <c r="K151" s="129"/>
    </row>
    <row r="152" spans="1:11" x14ac:dyDescent="0.25">
      <c r="A152" s="38">
        <v>51</v>
      </c>
      <c r="B152" s="70">
        <v>89</v>
      </c>
      <c r="C152" s="4" t="s">
        <v>2909</v>
      </c>
      <c r="D152" s="5">
        <v>43522</v>
      </c>
      <c r="E152" s="5">
        <v>43522</v>
      </c>
      <c r="F152" s="8" t="s">
        <v>34</v>
      </c>
      <c r="G152" s="10" t="s">
        <v>2910</v>
      </c>
      <c r="H152" s="8" t="s">
        <v>2912</v>
      </c>
      <c r="I152" s="82">
        <v>34800</v>
      </c>
      <c r="J152" s="4"/>
      <c r="K152" s="129"/>
    </row>
    <row r="153" spans="1:11" ht="30" x14ac:dyDescent="0.25">
      <c r="A153" s="38">
        <v>52</v>
      </c>
      <c r="B153" s="39" t="s">
        <v>2959</v>
      </c>
      <c r="C153" s="4" t="s">
        <v>2522</v>
      </c>
      <c r="D153" s="5">
        <v>43522</v>
      </c>
      <c r="E153" s="5">
        <v>43522</v>
      </c>
      <c r="F153" s="8" t="s">
        <v>2535</v>
      </c>
      <c r="G153" s="10">
        <v>4164</v>
      </c>
      <c r="H153" s="143" t="s">
        <v>2944</v>
      </c>
      <c r="I153" s="82">
        <v>1160</v>
      </c>
      <c r="J153" s="4"/>
      <c r="K153" s="129"/>
    </row>
    <row r="154" spans="1:11" ht="30" x14ac:dyDescent="0.25">
      <c r="A154" s="38">
        <v>53</v>
      </c>
      <c r="B154" s="39" t="s">
        <v>2960</v>
      </c>
      <c r="C154" s="4" t="s">
        <v>2522</v>
      </c>
      <c r="D154" s="5">
        <v>43522</v>
      </c>
      <c r="E154" s="5">
        <v>43522</v>
      </c>
      <c r="F154" s="8" t="s">
        <v>2662</v>
      </c>
      <c r="G154" s="10">
        <v>4161</v>
      </c>
      <c r="H154" s="143" t="s">
        <v>2944</v>
      </c>
      <c r="I154" s="82">
        <v>1160</v>
      </c>
      <c r="J154" s="4"/>
      <c r="K154" s="129"/>
    </row>
    <row r="155" spans="1:11" ht="30" x14ac:dyDescent="0.25">
      <c r="A155" s="38">
        <v>54</v>
      </c>
      <c r="B155" s="39" t="s">
        <v>2961</v>
      </c>
      <c r="C155" s="4" t="s">
        <v>2522</v>
      </c>
      <c r="D155" s="5">
        <v>43522</v>
      </c>
      <c r="E155" s="5">
        <v>43522</v>
      </c>
      <c r="F155" s="8" t="s">
        <v>2421</v>
      </c>
      <c r="G155" s="10">
        <v>4159</v>
      </c>
      <c r="H155" s="143" t="s">
        <v>2944</v>
      </c>
      <c r="I155" s="82">
        <v>1160</v>
      </c>
      <c r="J155" s="4"/>
      <c r="K155" s="129"/>
    </row>
    <row r="156" spans="1:11" x14ac:dyDescent="0.25">
      <c r="A156" s="38">
        <v>55</v>
      </c>
      <c r="B156" s="39" t="s">
        <v>2962</v>
      </c>
      <c r="C156" s="4" t="s">
        <v>2522</v>
      </c>
      <c r="D156" s="5">
        <v>43522</v>
      </c>
      <c r="E156" s="5">
        <v>43522</v>
      </c>
      <c r="F156" s="8" t="s">
        <v>2421</v>
      </c>
      <c r="G156" s="10">
        <v>4160</v>
      </c>
      <c r="H156" s="143" t="s">
        <v>2963</v>
      </c>
      <c r="I156" s="82">
        <v>311.58</v>
      </c>
      <c r="J156" s="4"/>
      <c r="K156" s="129"/>
    </row>
    <row r="157" spans="1:11" ht="30" x14ac:dyDescent="0.25">
      <c r="A157" s="38">
        <v>56</v>
      </c>
      <c r="B157" s="39" t="s">
        <v>2964</v>
      </c>
      <c r="C157" s="4" t="s">
        <v>2522</v>
      </c>
      <c r="D157" s="5">
        <v>43522</v>
      </c>
      <c r="E157" s="5">
        <v>43522</v>
      </c>
      <c r="F157" s="8" t="s">
        <v>51</v>
      </c>
      <c r="G157" s="10">
        <v>4162</v>
      </c>
      <c r="H157" s="143" t="s">
        <v>2944</v>
      </c>
      <c r="I157" s="82">
        <v>1160</v>
      </c>
      <c r="J157" s="4"/>
      <c r="K157" s="129"/>
    </row>
    <row r="158" spans="1:11" x14ac:dyDescent="0.25">
      <c r="A158" s="38">
        <v>57</v>
      </c>
      <c r="B158" s="39" t="s">
        <v>2965</v>
      </c>
      <c r="C158" s="4" t="s">
        <v>2522</v>
      </c>
      <c r="D158" s="5">
        <v>43522</v>
      </c>
      <c r="E158" s="5">
        <v>43522</v>
      </c>
      <c r="F158" s="8" t="s">
        <v>51</v>
      </c>
      <c r="G158" s="10">
        <v>4163</v>
      </c>
      <c r="H158" s="143" t="s">
        <v>2963</v>
      </c>
      <c r="I158" s="82">
        <v>264.48</v>
      </c>
      <c r="J158" s="4"/>
      <c r="K158" s="129"/>
    </row>
    <row r="159" spans="1:11" x14ac:dyDescent="0.25">
      <c r="A159" s="38">
        <v>58</v>
      </c>
      <c r="B159" s="70">
        <v>90</v>
      </c>
      <c r="C159" s="4" t="s">
        <v>2909</v>
      </c>
      <c r="D159" s="5">
        <v>43522</v>
      </c>
      <c r="E159" s="5">
        <v>43522</v>
      </c>
      <c r="F159" s="8" t="s">
        <v>34</v>
      </c>
      <c r="G159" s="151" t="s">
        <v>2911</v>
      </c>
      <c r="H159" s="8" t="s">
        <v>2912</v>
      </c>
      <c r="I159" s="82">
        <v>34800</v>
      </c>
      <c r="J159" s="4"/>
      <c r="K159" s="129"/>
    </row>
    <row r="160" spans="1:11" ht="30" x14ac:dyDescent="0.25">
      <c r="A160" s="38">
        <v>59</v>
      </c>
      <c r="B160" s="70">
        <v>91</v>
      </c>
      <c r="C160" s="4" t="s">
        <v>129</v>
      </c>
      <c r="D160" s="5">
        <v>43522</v>
      </c>
      <c r="E160" s="5">
        <v>43522</v>
      </c>
      <c r="F160" s="8" t="s">
        <v>126</v>
      </c>
      <c r="G160" s="10">
        <v>22</v>
      </c>
      <c r="H160" s="8" t="s">
        <v>2913</v>
      </c>
      <c r="I160" s="82">
        <v>10000.01</v>
      </c>
      <c r="J160" s="4"/>
      <c r="K160" s="129"/>
    </row>
    <row r="161" spans="1:12" ht="30" x14ac:dyDescent="0.25">
      <c r="A161" s="38">
        <v>60</v>
      </c>
      <c r="B161" s="70">
        <v>92</v>
      </c>
      <c r="C161" s="4" t="s">
        <v>125</v>
      </c>
      <c r="D161" s="5">
        <v>43522</v>
      </c>
      <c r="E161" s="5">
        <v>43522</v>
      </c>
      <c r="F161" s="8" t="s">
        <v>126</v>
      </c>
      <c r="G161" s="10">
        <v>32</v>
      </c>
      <c r="H161" s="8" t="s">
        <v>2913</v>
      </c>
      <c r="I161" s="82">
        <v>10000.01</v>
      </c>
      <c r="J161" s="4"/>
      <c r="K161" s="129"/>
    </row>
    <row r="162" spans="1:12" ht="30" x14ac:dyDescent="0.25">
      <c r="A162" s="38">
        <v>61</v>
      </c>
      <c r="B162" s="70">
        <v>93</v>
      </c>
      <c r="C162" s="4" t="s">
        <v>2914</v>
      </c>
      <c r="D162" s="5">
        <v>43522</v>
      </c>
      <c r="E162" s="5">
        <v>43522</v>
      </c>
      <c r="F162" s="8" t="s">
        <v>2817</v>
      </c>
      <c r="G162" s="10" t="s">
        <v>2915</v>
      </c>
      <c r="H162" s="8" t="s">
        <v>2917</v>
      </c>
      <c r="I162" s="82">
        <v>4640</v>
      </c>
      <c r="J162" s="4"/>
      <c r="K162" s="129"/>
    </row>
    <row r="163" spans="1:12" ht="30" x14ac:dyDescent="0.25">
      <c r="A163" s="38">
        <v>62</v>
      </c>
      <c r="B163" s="70">
        <v>94</v>
      </c>
      <c r="C163" s="4" t="s">
        <v>2914</v>
      </c>
      <c r="D163" s="5">
        <v>43522</v>
      </c>
      <c r="E163" s="5">
        <v>43522</v>
      </c>
      <c r="F163" s="8" t="s">
        <v>2817</v>
      </c>
      <c r="G163" s="10" t="s">
        <v>2916</v>
      </c>
      <c r="H163" s="8" t="s">
        <v>2918</v>
      </c>
      <c r="I163" s="82">
        <v>4640</v>
      </c>
      <c r="J163" s="4"/>
      <c r="K163" s="129"/>
    </row>
    <row r="164" spans="1:12" x14ac:dyDescent="0.25">
      <c r="A164" s="38">
        <v>63</v>
      </c>
      <c r="B164" s="70">
        <v>95</v>
      </c>
      <c r="C164" s="4" t="s">
        <v>86</v>
      </c>
      <c r="D164" s="5">
        <v>43522</v>
      </c>
      <c r="E164" s="5">
        <v>43522</v>
      </c>
      <c r="F164" s="8" t="s">
        <v>2919</v>
      </c>
      <c r="G164" s="10">
        <v>4475</v>
      </c>
      <c r="H164" s="8" t="s">
        <v>2920</v>
      </c>
      <c r="I164" s="82">
        <v>7386</v>
      </c>
      <c r="J164" s="4"/>
      <c r="K164" s="129"/>
    </row>
    <row r="165" spans="1:12" ht="30" x14ac:dyDescent="0.25">
      <c r="A165" s="38">
        <v>64</v>
      </c>
      <c r="B165" s="70" t="s">
        <v>2967</v>
      </c>
      <c r="C165" s="4" t="s">
        <v>2548</v>
      </c>
      <c r="D165" s="5">
        <v>43522</v>
      </c>
      <c r="E165" s="5">
        <v>43522</v>
      </c>
      <c r="F165" s="8" t="s">
        <v>126</v>
      </c>
      <c r="G165" s="10" t="s">
        <v>2968</v>
      </c>
      <c r="H165" s="8" t="s">
        <v>2969</v>
      </c>
      <c r="I165" s="82">
        <v>10000.01</v>
      </c>
      <c r="J165" s="4"/>
      <c r="K165" s="129"/>
    </row>
    <row r="166" spans="1:12" x14ac:dyDescent="0.25">
      <c r="A166" s="38">
        <v>65</v>
      </c>
      <c r="B166" s="10">
        <v>96</v>
      </c>
      <c r="C166" s="4" t="s">
        <v>88</v>
      </c>
      <c r="D166" s="5">
        <v>43522</v>
      </c>
      <c r="E166" s="5">
        <v>43522</v>
      </c>
      <c r="F166" s="8" t="s">
        <v>2533</v>
      </c>
      <c r="G166" s="10" t="s">
        <v>2921</v>
      </c>
      <c r="H166" s="8" t="s">
        <v>2922</v>
      </c>
      <c r="I166" s="82">
        <v>1600</v>
      </c>
      <c r="J166" s="4"/>
      <c r="K166" s="129"/>
    </row>
    <row r="167" spans="1:12" x14ac:dyDescent="0.25">
      <c r="A167" s="38">
        <v>66</v>
      </c>
      <c r="B167" s="70" t="s">
        <v>2935</v>
      </c>
      <c r="C167" s="4" t="s">
        <v>86</v>
      </c>
      <c r="D167" s="5">
        <v>43523</v>
      </c>
      <c r="E167" s="5">
        <v>43523</v>
      </c>
      <c r="F167" s="8" t="s">
        <v>26</v>
      </c>
      <c r="G167" s="10">
        <v>4477</v>
      </c>
      <c r="H167" s="8" t="s">
        <v>2936</v>
      </c>
      <c r="I167" s="82">
        <v>7199</v>
      </c>
      <c r="J167" s="4"/>
      <c r="K167" s="129"/>
    </row>
    <row r="168" spans="1:12" x14ac:dyDescent="0.25">
      <c r="A168" s="38">
        <v>67</v>
      </c>
      <c r="B168" s="70" t="s">
        <v>2939</v>
      </c>
      <c r="C168" s="4" t="s">
        <v>2930</v>
      </c>
      <c r="D168" s="5">
        <v>43523</v>
      </c>
      <c r="E168" s="5">
        <v>43523</v>
      </c>
      <c r="F168" s="8" t="s">
        <v>2817</v>
      </c>
      <c r="G168" s="10" t="s">
        <v>2940</v>
      </c>
      <c r="H168" s="8" t="s">
        <v>2941</v>
      </c>
      <c r="I168" s="82">
        <v>9744</v>
      </c>
      <c r="J168" s="4"/>
      <c r="K168" s="129"/>
    </row>
    <row r="169" spans="1:12" ht="30" x14ac:dyDescent="0.25">
      <c r="A169" s="38">
        <v>68</v>
      </c>
      <c r="B169" s="39" t="s">
        <v>2966</v>
      </c>
      <c r="C169" s="4" t="s">
        <v>2522</v>
      </c>
      <c r="D169" s="5">
        <v>43523</v>
      </c>
      <c r="E169" s="5">
        <v>43523</v>
      </c>
      <c r="F169" s="8" t="s">
        <v>2970</v>
      </c>
      <c r="G169" s="10">
        <v>4204</v>
      </c>
      <c r="H169" s="143" t="s">
        <v>2944</v>
      </c>
      <c r="I169" s="82">
        <v>1160</v>
      </c>
      <c r="J169" s="4"/>
      <c r="K169" s="129"/>
    </row>
    <row r="170" spans="1:12" x14ac:dyDescent="0.25">
      <c r="A170" s="38">
        <v>69</v>
      </c>
      <c r="B170" s="70">
        <v>97</v>
      </c>
      <c r="C170" s="4" t="s">
        <v>2923</v>
      </c>
      <c r="D170" s="5">
        <v>43524</v>
      </c>
      <c r="E170" s="5">
        <v>43524</v>
      </c>
      <c r="F170" s="8" t="s">
        <v>2924</v>
      </c>
      <c r="G170" s="10">
        <v>19</v>
      </c>
      <c r="H170" s="143" t="s">
        <v>2926</v>
      </c>
      <c r="I170" s="82">
        <v>16881.48</v>
      </c>
      <c r="J170" s="4"/>
      <c r="K170" s="129"/>
    </row>
    <row r="171" spans="1:12" x14ac:dyDescent="0.25">
      <c r="A171" s="38">
        <v>70</v>
      </c>
      <c r="B171" s="70">
        <v>98</v>
      </c>
      <c r="C171" s="4" t="s">
        <v>2923</v>
      </c>
      <c r="D171" s="5">
        <v>43524</v>
      </c>
      <c r="E171" s="5">
        <v>43524</v>
      </c>
      <c r="F171" s="8" t="s">
        <v>2403</v>
      </c>
      <c r="G171" s="10">
        <v>20</v>
      </c>
      <c r="H171" s="141" t="s">
        <v>2927</v>
      </c>
      <c r="I171" s="82">
        <v>7673.4</v>
      </c>
      <c r="J171" s="4"/>
      <c r="K171" s="129"/>
    </row>
    <row r="172" spans="1:12" x14ac:dyDescent="0.25">
      <c r="A172" s="38">
        <v>71</v>
      </c>
      <c r="B172" s="70">
        <v>99</v>
      </c>
      <c r="C172" s="4" t="s">
        <v>2923</v>
      </c>
      <c r="D172" s="5">
        <v>43524</v>
      </c>
      <c r="E172" s="5">
        <v>43524</v>
      </c>
      <c r="F172" s="8" t="s">
        <v>2925</v>
      </c>
      <c r="G172" s="10">
        <v>21</v>
      </c>
      <c r="H172" s="136" t="s">
        <v>2928</v>
      </c>
      <c r="I172" s="82">
        <v>3836.7</v>
      </c>
      <c r="J172" s="4"/>
      <c r="K172" s="129"/>
    </row>
    <row r="173" spans="1:12" x14ac:dyDescent="0.25">
      <c r="A173" s="38">
        <v>72</v>
      </c>
      <c r="B173" s="70" t="s">
        <v>2975</v>
      </c>
      <c r="C173" s="4" t="s">
        <v>109</v>
      </c>
      <c r="D173" s="5">
        <v>43524</v>
      </c>
      <c r="E173" s="5">
        <v>43524</v>
      </c>
      <c r="F173" s="8" t="s">
        <v>2398</v>
      </c>
      <c r="G173" s="10" t="s">
        <v>2974</v>
      </c>
      <c r="H173" s="8" t="s">
        <v>2973</v>
      </c>
      <c r="I173" s="82">
        <v>2553.674</v>
      </c>
      <c r="J173" s="4"/>
      <c r="K173" s="129"/>
    </row>
    <row r="174" spans="1:12" x14ac:dyDescent="0.25">
      <c r="A174" s="38">
        <v>73</v>
      </c>
      <c r="B174" s="70" t="s">
        <v>2976</v>
      </c>
      <c r="C174" s="4" t="s">
        <v>106</v>
      </c>
      <c r="D174" s="5">
        <v>43524</v>
      </c>
      <c r="E174" s="5">
        <v>43524</v>
      </c>
      <c r="F174" s="8" t="s">
        <v>2851</v>
      </c>
      <c r="G174" s="10" t="s">
        <v>2979</v>
      </c>
      <c r="H174" s="80" t="s">
        <v>3405</v>
      </c>
      <c r="I174" s="82">
        <v>5107.34</v>
      </c>
      <c r="J174" s="4"/>
      <c r="K174" s="129"/>
    </row>
    <row r="175" spans="1:12" x14ac:dyDescent="0.25">
      <c r="A175" s="38">
        <v>74</v>
      </c>
      <c r="B175" s="70" t="s">
        <v>3032</v>
      </c>
      <c r="C175" s="4" t="s">
        <v>55</v>
      </c>
      <c r="D175" s="5">
        <v>43524</v>
      </c>
      <c r="E175" s="5">
        <v>43524</v>
      </c>
      <c r="F175" s="8" t="s">
        <v>2398</v>
      </c>
      <c r="G175" s="10" t="s">
        <v>3033</v>
      </c>
      <c r="H175" s="8" t="s">
        <v>2973</v>
      </c>
      <c r="I175" s="82">
        <v>8512.2199999999993</v>
      </c>
      <c r="J175" s="4"/>
      <c r="K175" s="129"/>
    </row>
    <row r="176" spans="1:12" ht="30" x14ac:dyDescent="0.25">
      <c r="A176" s="38">
        <v>1</v>
      </c>
      <c r="B176" s="70">
        <v>100</v>
      </c>
      <c r="C176" s="4" t="s">
        <v>86</v>
      </c>
      <c r="D176" s="5">
        <v>43525</v>
      </c>
      <c r="E176" s="5">
        <v>43525</v>
      </c>
      <c r="F176" s="52" t="s">
        <v>2690</v>
      </c>
      <c r="G176" s="10">
        <v>4485</v>
      </c>
      <c r="H176" s="8" t="s">
        <v>2938</v>
      </c>
      <c r="I176" s="82">
        <v>10012.209999999999</v>
      </c>
      <c r="J176" s="4"/>
      <c r="K176" s="129"/>
      <c r="L176">
        <v>1</v>
      </c>
    </row>
    <row r="177" spans="1:12" ht="30" x14ac:dyDescent="0.25">
      <c r="A177" s="38">
        <v>2</v>
      </c>
      <c r="B177" s="10" t="s">
        <v>3000</v>
      </c>
      <c r="C177" s="4" t="s">
        <v>79</v>
      </c>
      <c r="D177" s="5">
        <v>43525</v>
      </c>
      <c r="E177" s="5">
        <v>43525</v>
      </c>
      <c r="F177" s="131" t="s">
        <v>2672</v>
      </c>
      <c r="G177" s="10" t="s">
        <v>3002</v>
      </c>
      <c r="H177" s="8" t="s">
        <v>3003</v>
      </c>
      <c r="I177" s="82">
        <v>99106</v>
      </c>
      <c r="J177" s="4"/>
      <c r="K177" s="129"/>
      <c r="L177">
        <v>2</v>
      </c>
    </row>
    <row r="178" spans="1:12" x14ac:dyDescent="0.25">
      <c r="A178" s="38">
        <v>3</v>
      </c>
      <c r="B178" s="10" t="s">
        <v>3001</v>
      </c>
      <c r="C178" s="4" t="s">
        <v>79</v>
      </c>
      <c r="D178" s="5">
        <v>43525</v>
      </c>
      <c r="E178" s="5">
        <v>43525</v>
      </c>
      <c r="F178" s="118" t="s">
        <v>2674</v>
      </c>
      <c r="G178" s="10" t="s">
        <v>3005</v>
      </c>
      <c r="H178" s="8" t="s">
        <v>3003</v>
      </c>
      <c r="I178" s="82">
        <v>68974</v>
      </c>
      <c r="J178" s="4"/>
      <c r="K178" s="129"/>
      <c r="L178">
        <v>3</v>
      </c>
    </row>
    <row r="179" spans="1:12" x14ac:dyDescent="0.25">
      <c r="A179" s="38">
        <v>4</v>
      </c>
      <c r="B179" s="70">
        <v>101</v>
      </c>
      <c r="C179" s="4" t="s">
        <v>57</v>
      </c>
      <c r="D179" s="5">
        <v>43525</v>
      </c>
      <c r="E179" s="5">
        <v>43525</v>
      </c>
      <c r="F179" s="8" t="s">
        <v>2421</v>
      </c>
      <c r="G179" s="10" t="s">
        <v>2971</v>
      </c>
      <c r="H179" s="8" t="s">
        <v>2973</v>
      </c>
      <c r="I179" s="82">
        <v>3404.99</v>
      </c>
      <c r="J179" s="4"/>
      <c r="K179" s="129"/>
      <c r="L179">
        <v>4</v>
      </c>
    </row>
    <row r="180" spans="1:12" x14ac:dyDescent="0.25">
      <c r="A180" s="38">
        <v>5</v>
      </c>
      <c r="B180" s="70">
        <v>102</v>
      </c>
      <c r="C180" s="4" t="s">
        <v>155</v>
      </c>
      <c r="D180" s="5">
        <v>43525</v>
      </c>
      <c r="E180" s="5">
        <v>43525</v>
      </c>
      <c r="F180" s="8" t="s">
        <v>2851</v>
      </c>
      <c r="G180" s="10" t="s">
        <v>2972</v>
      </c>
      <c r="H180" s="8" t="s">
        <v>2973</v>
      </c>
      <c r="I180" s="82">
        <v>15322.01</v>
      </c>
      <c r="J180" s="4"/>
      <c r="K180" s="129"/>
      <c r="L180">
        <v>5</v>
      </c>
    </row>
    <row r="181" spans="1:12" ht="30" x14ac:dyDescent="0.25">
      <c r="A181" s="38">
        <v>6</v>
      </c>
      <c r="B181" s="70">
        <v>103</v>
      </c>
      <c r="C181" s="4" t="s">
        <v>2923</v>
      </c>
      <c r="D181" s="5">
        <v>43525</v>
      </c>
      <c r="E181" s="5">
        <v>43525</v>
      </c>
      <c r="F181" s="8" t="s">
        <v>2924</v>
      </c>
      <c r="G181" s="10">
        <v>25</v>
      </c>
      <c r="H181" s="143" t="s">
        <v>2982</v>
      </c>
      <c r="I181" s="82">
        <v>16881.48</v>
      </c>
      <c r="J181" s="4"/>
      <c r="K181" s="129"/>
      <c r="L181">
        <v>6</v>
      </c>
    </row>
    <row r="182" spans="1:12" ht="30" x14ac:dyDescent="0.25">
      <c r="A182" s="38">
        <v>7</v>
      </c>
      <c r="B182" s="70" t="s">
        <v>2980</v>
      </c>
      <c r="C182" s="4" t="s">
        <v>2923</v>
      </c>
      <c r="D182" s="5">
        <v>43525</v>
      </c>
      <c r="E182" s="5">
        <v>43525</v>
      </c>
      <c r="F182" s="8" t="s">
        <v>2403</v>
      </c>
      <c r="G182" s="10">
        <v>26</v>
      </c>
      <c r="H182" s="141" t="s">
        <v>2982</v>
      </c>
      <c r="I182" s="82">
        <v>7673.4</v>
      </c>
      <c r="J182" s="4"/>
      <c r="K182" s="129"/>
      <c r="L182">
        <v>7</v>
      </c>
    </row>
    <row r="183" spans="1:12" ht="30" x14ac:dyDescent="0.25">
      <c r="A183" s="38">
        <v>8</v>
      </c>
      <c r="B183" s="70" t="s">
        <v>2981</v>
      </c>
      <c r="C183" s="4" t="s">
        <v>2923</v>
      </c>
      <c r="D183" s="5">
        <v>43525</v>
      </c>
      <c r="E183" s="5">
        <v>43525</v>
      </c>
      <c r="F183" s="8" t="s">
        <v>2983</v>
      </c>
      <c r="G183" s="10">
        <v>27</v>
      </c>
      <c r="H183" s="136" t="s">
        <v>2982</v>
      </c>
      <c r="I183" s="82">
        <v>3836.7</v>
      </c>
      <c r="J183" s="4"/>
      <c r="K183" s="129"/>
      <c r="L183">
        <v>8</v>
      </c>
    </row>
    <row r="184" spans="1:12" x14ac:dyDescent="0.25">
      <c r="A184" s="38">
        <v>9</v>
      </c>
      <c r="B184" s="70">
        <v>104</v>
      </c>
      <c r="C184" s="4" t="s">
        <v>2784</v>
      </c>
      <c r="D184" s="5">
        <v>43525</v>
      </c>
      <c r="E184" s="5">
        <v>43525</v>
      </c>
      <c r="F184" s="80" t="s">
        <v>2851</v>
      </c>
      <c r="G184" s="10" t="s">
        <v>2978</v>
      </c>
      <c r="H184" s="8" t="s">
        <v>2973</v>
      </c>
      <c r="I184" s="82">
        <v>15321.74</v>
      </c>
      <c r="J184" s="4"/>
      <c r="K184" s="129"/>
      <c r="L184">
        <v>9</v>
      </c>
    </row>
    <row r="185" spans="1:12" ht="30" x14ac:dyDescent="0.25">
      <c r="A185" s="38">
        <v>10</v>
      </c>
      <c r="B185" s="10" t="s">
        <v>3006</v>
      </c>
      <c r="C185" s="4" t="s">
        <v>79</v>
      </c>
      <c r="D185" s="5">
        <v>43528</v>
      </c>
      <c r="E185" s="5">
        <v>43528</v>
      </c>
      <c r="F185" s="131" t="s">
        <v>2672</v>
      </c>
      <c r="G185" s="10" t="s">
        <v>3009</v>
      </c>
      <c r="H185" s="8" t="s">
        <v>3010</v>
      </c>
      <c r="I185" s="82">
        <v>9577</v>
      </c>
      <c r="J185" s="4"/>
      <c r="K185" s="129"/>
      <c r="L185">
        <v>10</v>
      </c>
    </row>
    <row r="186" spans="1:12" x14ac:dyDescent="0.25">
      <c r="A186" s="38">
        <v>11</v>
      </c>
      <c r="B186" s="10" t="s">
        <v>3007</v>
      </c>
      <c r="C186" s="4" t="s">
        <v>79</v>
      </c>
      <c r="D186" s="5">
        <v>43528</v>
      </c>
      <c r="E186" s="5">
        <v>43528</v>
      </c>
      <c r="F186" s="131" t="s">
        <v>2670</v>
      </c>
      <c r="G186" s="10" t="s">
        <v>3011</v>
      </c>
      <c r="H186" s="8" t="s">
        <v>3010</v>
      </c>
      <c r="I186" s="82">
        <v>7366</v>
      </c>
      <c r="J186" s="4"/>
      <c r="K186" s="129"/>
      <c r="L186">
        <v>11</v>
      </c>
    </row>
    <row r="187" spans="1:12" x14ac:dyDescent="0.25">
      <c r="A187" s="38">
        <v>12</v>
      </c>
      <c r="B187" s="70" t="s">
        <v>3164</v>
      </c>
      <c r="C187" s="4" t="s">
        <v>2638</v>
      </c>
      <c r="D187" s="5">
        <v>43528</v>
      </c>
      <c r="E187" s="5">
        <v>43528</v>
      </c>
      <c r="F187" s="120" t="s">
        <v>2817</v>
      </c>
      <c r="G187" s="10">
        <v>2272</v>
      </c>
      <c r="H187" s="8" t="s">
        <v>2640</v>
      </c>
      <c r="I187" s="82">
        <v>2007</v>
      </c>
      <c r="J187" s="4"/>
      <c r="K187" s="129"/>
    </row>
    <row r="188" spans="1:12" x14ac:dyDescent="0.25">
      <c r="A188" s="38">
        <v>13</v>
      </c>
      <c r="B188" s="70" t="s">
        <v>3016</v>
      </c>
      <c r="C188" s="4" t="s">
        <v>33</v>
      </c>
      <c r="D188" s="5">
        <v>43529</v>
      </c>
      <c r="E188" s="5">
        <v>43529</v>
      </c>
      <c r="F188" s="8" t="s">
        <v>3008</v>
      </c>
      <c r="G188" s="10">
        <v>10319</v>
      </c>
      <c r="H188" s="8" t="s">
        <v>2973</v>
      </c>
      <c r="I188" s="82">
        <v>8960.18</v>
      </c>
      <c r="J188" s="4"/>
      <c r="K188" s="129"/>
      <c r="L188">
        <v>12</v>
      </c>
    </row>
    <row r="189" spans="1:12" x14ac:dyDescent="0.25">
      <c r="A189" s="38">
        <v>14</v>
      </c>
      <c r="B189" s="70">
        <v>105</v>
      </c>
      <c r="C189" s="4" t="s">
        <v>23</v>
      </c>
      <c r="D189" s="5">
        <v>43531</v>
      </c>
      <c r="E189" s="5">
        <v>43531</v>
      </c>
      <c r="F189" s="8" t="s">
        <v>2421</v>
      </c>
      <c r="G189" s="10" t="s">
        <v>2977</v>
      </c>
      <c r="H189" s="8" t="s">
        <v>2973</v>
      </c>
      <c r="I189" s="82">
        <v>7661</v>
      </c>
      <c r="J189" s="4"/>
      <c r="K189" s="129"/>
      <c r="L189">
        <v>13</v>
      </c>
    </row>
    <row r="190" spans="1:12" x14ac:dyDescent="0.25">
      <c r="A190" s="38">
        <v>15</v>
      </c>
      <c r="B190" s="87" t="s">
        <v>3318</v>
      </c>
      <c r="C190" s="88" t="s">
        <v>3105</v>
      </c>
      <c r="D190" s="5"/>
      <c r="E190" s="5"/>
      <c r="F190" s="8"/>
      <c r="G190" s="10"/>
      <c r="H190" s="52"/>
      <c r="I190" s="82"/>
      <c r="J190" s="4"/>
      <c r="K190" s="129"/>
    </row>
    <row r="191" spans="1:12" x14ac:dyDescent="0.25">
      <c r="A191" s="38">
        <v>16</v>
      </c>
      <c r="B191" s="70">
        <v>106</v>
      </c>
      <c r="C191" s="4" t="s">
        <v>2986</v>
      </c>
      <c r="D191" s="5">
        <v>43531</v>
      </c>
      <c r="E191" s="5">
        <v>43531</v>
      </c>
      <c r="F191" s="8" t="s">
        <v>145</v>
      </c>
      <c r="G191" s="10">
        <v>22126</v>
      </c>
      <c r="H191" s="8" t="s">
        <v>2988</v>
      </c>
      <c r="I191" s="82">
        <v>631.53</v>
      </c>
      <c r="J191" s="4"/>
      <c r="K191" s="129"/>
      <c r="L191">
        <v>14</v>
      </c>
    </row>
    <row r="192" spans="1:12" x14ac:dyDescent="0.25">
      <c r="A192" s="38">
        <v>17</v>
      </c>
      <c r="B192" s="70">
        <v>107</v>
      </c>
      <c r="C192" s="4" t="s">
        <v>2986</v>
      </c>
      <c r="D192" s="5">
        <v>43531</v>
      </c>
      <c r="E192" s="5">
        <v>43531</v>
      </c>
      <c r="F192" s="8" t="s">
        <v>2987</v>
      </c>
      <c r="G192" s="10">
        <v>22127</v>
      </c>
      <c r="H192" s="8" t="s">
        <v>2988</v>
      </c>
      <c r="I192" s="82">
        <v>487.2</v>
      </c>
      <c r="J192" s="4"/>
      <c r="K192" s="129"/>
      <c r="L192">
        <v>15</v>
      </c>
    </row>
    <row r="193" spans="1:12" x14ac:dyDescent="0.25">
      <c r="A193" s="38">
        <v>18</v>
      </c>
      <c r="B193" s="70" t="s">
        <v>2995</v>
      </c>
      <c r="C193" s="4" t="s">
        <v>30</v>
      </c>
      <c r="D193" s="5">
        <v>43532</v>
      </c>
      <c r="E193" s="5">
        <v>43532</v>
      </c>
      <c r="F193" s="8" t="s">
        <v>2398</v>
      </c>
      <c r="G193" s="10">
        <v>36780</v>
      </c>
      <c r="H193" s="8" t="s">
        <v>2973</v>
      </c>
      <c r="I193" s="82">
        <v>3404.89</v>
      </c>
      <c r="J193" s="4"/>
      <c r="K193" s="129"/>
      <c r="L193">
        <v>16</v>
      </c>
    </row>
    <row r="194" spans="1:12" ht="30" x14ac:dyDescent="0.25">
      <c r="A194" s="38">
        <v>19</v>
      </c>
      <c r="B194" s="10" t="s">
        <v>3012</v>
      </c>
      <c r="C194" s="4" t="s">
        <v>79</v>
      </c>
      <c r="D194" s="5">
        <v>43532</v>
      </c>
      <c r="E194" s="5">
        <v>43532</v>
      </c>
      <c r="F194" s="119" t="s">
        <v>3013</v>
      </c>
      <c r="G194" s="10" t="s">
        <v>3014</v>
      </c>
      <c r="H194" s="8" t="s">
        <v>3015</v>
      </c>
      <c r="I194" s="82">
        <v>43785</v>
      </c>
      <c r="J194" s="4"/>
      <c r="K194" s="129"/>
      <c r="L194">
        <v>17</v>
      </c>
    </row>
    <row r="195" spans="1:12" x14ac:dyDescent="0.25">
      <c r="A195" s="38">
        <v>20</v>
      </c>
      <c r="B195" s="70">
        <v>108</v>
      </c>
      <c r="C195" s="4" t="s">
        <v>24</v>
      </c>
      <c r="D195" s="5">
        <v>43535</v>
      </c>
      <c r="E195" s="5">
        <v>43535</v>
      </c>
      <c r="F195" s="8" t="s">
        <v>2398</v>
      </c>
      <c r="G195" s="10" t="s">
        <v>2993</v>
      </c>
      <c r="H195" s="8" t="s">
        <v>2973</v>
      </c>
      <c r="I195" s="82">
        <v>5107.34</v>
      </c>
      <c r="J195" s="4"/>
      <c r="K195" s="129"/>
      <c r="L195">
        <v>18</v>
      </c>
    </row>
    <row r="196" spans="1:12" x14ac:dyDescent="0.25">
      <c r="A196" s="38">
        <v>21</v>
      </c>
      <c r="B196" s="10">
        <v>109</v>
      </c>
      <c r="C196" s="4" t="s">
        <v>2990</v>
      </c>
      <c r="D196" s="5">
        <v>43535</v>
      </c>
      <c r="E196" s="5">
        <v>43535</v>
      </c>
      <c r="F196" s="8" t="s">
        <v>26</v>
      </c>
      <c r="G196" s="10">
        <v>139</v>
      </c>
      <c r="H196" s="8" t="s">
        <v>2994</v>
      </c>
      <c r="I196" s="82">
        <v>3480</v>
      </c>
      <c r="J196" s="4"/>
      <c r="K196" s="129"/>
      <c r="L196">
        <v>19</v>
      </c>
    </row>
    <row r="197" spans="1:12" ht="30" x14ac:dyDescent="0.25">
      <c r="A197" s="38">
        <v>22</v>
      </c>
      <c r="B197" s="70">
        <v>110</v>
      </c>
      <c r="C197" s="4" t="s">
        <v>25</v>
      </c>
      <c r="D197" s="5">
        <v>43535</v>
      </c>
      <c r="E197" s="5">
        <v>43535</v>
      </c>
      <c r="F197" s="8" t="s">
        <v>2817</v>
      </c>
      <c r="G197" s="10" t="s">
        <v>2996</v>
      </c>
      <c r="H197" s="8" t="s">
        <v>2997</v>
      </c>
      <c r="I197" s="82">
        <v>6726.23</v>
      </c>
      <c r="J197" s="4"/>
      <c r="K197" s="129"/>
      <c r="L197">
        <v>20</v>
      </c>
    </row>
    <row r="198" spans="1:12" x14ac:dyDescent="0.25">
      <c r="A198" s="38">
        <v>23</v>
      </c>
      <c r="B198" s="70">
        <v>111</v>
      </c>
      <c r="C198" s="4" t="s">
        <v>2901</v>
      </c>
      <c r="D198" s="5">
        <v>43535</v>
      </c>
      <c r="E198" s="5">
        <v>43535</v>
      </c>
      <c r="F198" s="8" t="s">
        <v>2998</v>
      </c>
      <c r="G198" s="10">
        <v>632</v>
      </c>
      <c r="H198" s="136" t="s">
        <v>2999</v>
      </c>
      <c r="I198" s="82">
        <v>12992</v>
      </c>
      <c r="J198" s="4"/>
      <c r="K198" s="129"/>
      <c r="L198">
        <v>21</v>
      </c>
    </row>
    <row r="199" spans="1:12" x14ac:dyDescent="0.25">
      <c r="A199" s="38">
        <v>24</v>
      </c>
      <c r="B199" s="70">
        <v>112</v>
      </c>
      <c r="C199" s="4" t="s">
        <v>2901</v>
      </c>
      <c r="D199" s="5">
        <v>43535</v>
      </c>
      <c r="E199" s="5">
        <v>43535</v>
      </c>
      <c r="F199" s="8" t="s">
        <v>2998</v>
      </c>
      <c r="G199" s="10">
        <v>633</v>
      </c>
      <c r="H199" s="137" t="s">
        <v>2999</v>
      </c>
      <c r="I199" s="82">
        <v>9744</v>
      </c>
      <c r="J199" s="4"/>
      <c r="K199" s="129"/>
      <c r="L199">
        <v>22</v>
      </c>
    </row>
    <row r="200" spans="1:12" x14ac:dyDescent="0.25">
      <c r="A200" s="38">
        <v>25</v>
      </c>
      <c r="B200" s="70">
        <v>113</v>
      </c>
      <c r="C200" s="4" t="s">
        <v>2901</v>
      </c>
      <c r="D200" s="5">
        <v>43535</v>
      </c>
      <c r="E200" s="5">
        <v>43535</v>
      </c>
      <c r="F200" s="8" t="s">
        <v>2998</v>
      </c>
      <c r="G200" s="10">
        <v>634</v>
      </c>
      <c r="H200" s="140" t="s">
        <v>2999</v>
      </c>
      <c r="I200" s="82">
        <v>19488</v>
      </c>
      <c r="J200" s="4"/>
      <c r="K200" s="129"/>
      <c r="L200">
        <v>23</v>
      </c>
    </row>
    <row r="201" spans="1:12" x14ac:dyDescent="0.25">
      <c r="A201" s="38">
        <v>26</v>
      </c>
      <c r="B201" s="70" t="s">
        <v>3021</v>
      </c>
      <c r="C201" s="4" t="s">
        <v>116</v>
      </c>
      <c r="D201" s="5">
        <v>43535</v>
      </c>
      <c r="E201" s="5">
        <v>43535</v>
      </c>
      <c r="F201" s="8" t="s">
        <v>2662</v>
      </c>
      <c r="G201" s="10" t="s">
        <v>3022</v>
      </c>
      <c r="H201" s="8" t="s">
        <v>2973</v>
      </c>
      <c r="I201" s="82">
        <v>8367.77</v>
      </c>
      <c r="J201" s="4"/>
      <c r="K201" s="129"/>
      <c r="L201">
        <v>24</v>
      </c>
    </row>
    <row r="202" spans="1:12" x14ac:dyDescent="0.25">
      <c r="A202" s="38">
        <v>27</v>
      </c>
      <c r="B202" s="70" t="s">
        <v>3023</v>
      </c>
      <c r="C202" s="4" t="s">
        <v>105</v>
      </c>
      <c r="D202" s="5">
        <v>43536</v>
      </c>
      <c r="E202" s="5">
        <v>43536</v>
      </c>
      <c r="F202" s="8" t="s">
        <v>2662</v>
      </c>
      <c r="G202" s="10" t="s">
        <v>3025</v>
      </c>
      <c r="H202" s="8" t="s">
        <v>2973</v>
      </c>
      <c r="I202" s="82">
        <v>5284.9</v>
      </c>
      <c r="J202" s="4"/>
      <c r="K202" s="129"/>
      <c r="L202">
        <v>25</v>
      </c>
    </row>
    <row r="203" spans="1:12" x14ac:dyDescent="0.25">
      <c r="A203" s="38">
        <v>28</v>
      </c>
      <c r="B203" s="70" t="s">
        <v>3024</v>
      </c>
      <c r="C203" s="4" t="s">
        <v>93</v>
      </c>
      <c r="D203" s="5">
        <v>43536</v>
      </c>
      <c r="E203" s="5">
        <v>43536</v>
      </c>
      <c r="F203" s="8" t="s">
        <v>2662</v>
      </c>
      <c r="G203" s="10" t="s">
        <v>3026</v>
      </c>
      <c r="H203" s="8" t="s">
        <v>2973</v>
      </c>
      <c r="I203" s="82">
        <v>9248.58</v>
      </c>
      <c r="J203" s="4"/>
      <c r="K203" s="129"/>
      <c r="L203">
        <v>26</v>
      </c>
    </row>
    <row r="204" spans="1:12" x14ac:dyDescent="0.25">
      <c r="A204" s="38">
        <v>29</v>
      </c>
      <c r="B204" s="70" t="s">
        <v>3027</v>
      </c>
      <c r="C204" s="4" t="s">
        <v>53</v>
      </c>
      <c r="D204" s="5">
        <v>43536</v>
      </c>
      <c r="E204" s="5">
        <v>43536</v>
      </c>
      <c r="F204" s="8" t="s">
        <v>2662</v>
      </c>
      <c r="G204" s="10" t="s">
        <v>3028</v>
      </c>
      <c r="H204" s="8" t="s">
        <v>2973</v>
      </c>
      <c r="I204" s="82">
        <v>5107.34</v>
      </c>
      <c r="J204" s="4"/>
      <c r="K204" s="129"/>
      <c r="L204">
        <v>27</v>
      </c>
    </row>
    <row r="205" spans="1:12" x14ac:dyDescent="0.25">
      <c r="A205" s="38">
        <v>30</v>
      </c>
      <c r="B205" s="70" t="s">
        <v>3029</v>
      </c>
      <c r="C205" s="38" t="s">
        <v>3030</v>
      </c>
      <c r="D205" s="79">
        <v>43536</v>
      </c>
      <c r="E205" s="79">
        <v>43536</v>
      </c>
      <c r="F205" s="80" t="s">
        <v>2670</v>
      </c>
      <c r="G205" s="39" t="s">
        <v>3031</v>
      </c>
      <c r="H205" s="80" t="s">
        <v>2973</v>
      </c>
      <c r="I205" s="82">
        <v>1899.99</v>
      </c>
      <c r="J205" s="38"/>
      <c r="K205" s="129"/>
      <c r="L205">
        <v>28</v>
      </c>
    </row>
    <row r="206" spans="1:12" x14ac:dyDescent="0.25">
      <c r="A206" s="38">
        <v>31</v>
      </c>
      <c r="B206" s="70">
        <v>114</v>
      </c>
      <c r="C206" s="4" t="s">
        <v>86</v>
      </c>
      <c r="D206" s="5">
        <v>43537</v>
      </c>
      <c r="E206" s="5">
        <v>43537</v>
      </c>
      <c r="F206" s="8" t="s">
        <v>26</v>
      </c>
      <c r="G206" s="10">
        <v>4520</v>
      </c>
      <c r="H206" s="8" t="s">
        <v>3018</v>
      </c>
      <c r="I206" s="82">
        <v>9172</v>
      </c>
      <c r="J206" s="4"/>
      <c r="K206" s="129"/>
      <c r="L206">
        <v>29</v>
      </c>
    </row>
    <row r="207" spans="1:12" ht="30" x14ac:dyDescent="0.25">
      <c r="A207" s="38">
        <v>32</v>
      </c>
      <c r="B207" s="10">
        <v>115</v>
      </c>
      <c r="C207" s="4" t="s">
        <v>86</v>
      </c>
      <c r="D207" s="5">
        <v>43537</v>
      </c>
      <c r="E207" s="5">
        <v>43537</v>
      </c>
      <c r="F207" s="8" t="s">
        <v>126</v>
      </c>
      <c r="G207" s="10">
        <v>4521</v>
      </c>
      <c r="H207" s="8" t="s">
        <v>3019</v>
      </c>
      <c r="I207" s="82">
        <v>8299.27</v>
      </c>
      <c r="J207" s="4"/>
      <c r="K207" s="129"/>
      <c r="L207">
        <v>30</v>
      </c>
    </row>
    <row r="208" spans="1:12" ht="30" x14ac:dyDescent="0.25">
      <c r="A208" s="38">
        <v>33</v>
      </c>
      <c r="B208" s="10">
        <v>116</v>
      </c>
      <c r="C208" s="4" t="s">
        <v>86</v>
      </c>
      <c r="D208" s="5">
        <v>43537</v>
      </c>
      <c r="E208" s="5">
        <v>43537</v>
      </c>
      <c r="F208" s="52" t="s">
        <v>2701</v>
      </c>
      <c r="G208" s="10">
        <v>4523</v>
      </c>
      <c r="H208" s="8" t="s">
        <v>3020</v>
      </c>
      <c r="I208" s="82">
        <v>16577.5</v>
      </c>
      <c r="J208" s="4"/>
      <c r="K208" s="129"/>
      <c r="L208">
        <v>31</v>
      </c>
    </row>
    <row r="209" spans="1:16" ht="30" x14ac:dyDescent="0.25">
      <c r="A209" s="38">
        <v>34</v>
      </c>
      <c r="B209" s="70" t="s">
        <v>3039</v>
      </c>
      <c r="C209" s="4" t="s">
        <v>3040</v>
      </c>
      <c r="D209" s="5">
        <v>43537</v>
      </c>
      <c r="E209" s="5">
        <v>43537</v>
      </c>
      <c r="F209" s="8" t="s">
        <v>2919</v>
      </c>
      <c r="G209" s="10" t="s">
        <v>3041</v>
      </c>
      <c r="H209" s="8" t="s">
        <v>3042</v>
      </c>
      <c r="I209" s="82">
        <v>63000.01</v>
      </c>
      <c r="J209" s="4"/>
      <c r="K209" s="129"/>
      <c r="L209">
        <v>32</v>
      </c>
    </row>
    <row r="210" spans="1:16" ht="30" x14ac:dyDescent="0.25">
      <c r="A210" s="38">
        <v>35</v>
      </c>
      <c r="B210" s="70">
        <v>117</v>
      </c>
      <c r="C210" s="4" t="s">
        <v>86</v>
      </c>
      <c r="D210" s="5">
        <v>43538</v>
      </c>
      <c r="E210" s="5">
        <v>43538</v>
      </c>
      <c r="F210" s="8" t="s">
        <v>26</v>
      </c>
      <c r="G210" s="10">
        <v>4529</v>
      </c>
      <c r="H210" s="8" t="s">
        <v>3034</v>
      </c>
      <c r="I210" s="82">
        <v>6022</v>
      </c>
      <c r="J210" s="4"/>
      <c r="K210" s="129"/>
      <c r="L210">
        <v>33</v>
      </c>
    </row>
    <row r="211" spans="1:16" ht="30" x14ac:dyDescent="0.25">
      <c r="A211" s="38">
        <v>36</v>
      </c>
      <c r="B211" s="39" t="s">
        <v>3055</v>
      </c>
      <c r="C211" s="4" t="s">
        <v>3052</v>
      </c>
      <c r="D211" s="5">
        <v>43538</v>
      </c>
      <c r="E211" s="5">
        <v>43538</v>
      </c>
      <c r="F211" s="8" t="s">
        <v>20</v>
      </c>
      <c r="G211" s="10" t="s">
        <v>3053</v>
      </c>
      <c r="H211" s="8" t="s">
        <v>3054</v>
      </c>
      <c r="I211" s="82">
        <v>12942.05</v>
      </c>
      <c r="J211" s="4"/>
      <c r="K211" s="129"/>
      <c r="L211">
        <v>34</v>
      </c>
    </row>
    <row r="212" spans="1:16" x14ac:dyDescent="0.25">
      <c r="A212" s="38">
        <v>37</v>
      </c>
      <c r="B212" s="10">
        <v>118</v>
      </c>
      <c r="C212" s="4" t="s">
        <v>2547</v>
      </c>
      <c r="D212" s="5">
        <v>43539</v>
      </c>
      <c r="E212" s="5">
        <v>43539</v>
      </c>
      <c r="F212" s="8" t="s">
        <v>26</v>
      </c>
      <c r="G212" s="10">
        <v>12138</v>
      </c>
      <c r="H212" s="8" t="s">
        <v>2514</v>
      </c>
      <c r="I212" s="82">
        <v>10788</v>
      </c>
      <c r="J212" s="4"/>
      <c r="K212" s="129"/>
      <c r="L212">
        <v>35</v>
      </c>
    </row>
    <row r="213" spans="1:16" x14ac:dyDescent="0.25">
      <c r="A213" s="38">
        <v>38</v>
      </c>
      <c r="B213" s="10">
        <v>119</v>
      </c>
      <c r="C213" s="4" t="s">
        <v>2547</v>
      </c>
      <c r="D213" s="5">
        <v>43539</v>
      </c>
      <c r="E213" s="5">
        <v>43539</v>
      </c>
      <c r="F213" s="8" t="s">
        <v>26</v>
      </c>
      <c r="G213" s="10" t="s">
        <v>3035</v>
      </c>
      <c r="H213" s="8" t="s">
        <v>2514</v>
      </c>
      <c r="I213" s="82">
        <v>14732</v>
      </c>
      <c r="J213" s="4"/>
      <c r="K213" s="129"/>
      <c r="L213">
        <v>36</v>
      </c>
    </row>
    <row r="214" spans="1:16" x14ac:dyDescent="0.25">
      <c r="A214" s="38">
        <v>39</v>
      </c>
      <c r="B214" s="70">
        <v>120</v>
      </c>
      <c r="C214" s="4" t="s">
        <v>2641</v>
      </c>
      <c r="D214" s="5">
        <v>43542</v>
      </c>
      <c r="E214" s="5">
        <v>43542</v>
      </c>
      <c r="F214" s="8" t="s">
        <v>2421</v>
      </c>
      <c r="G214" s="10" t="s">
        <v>3036</v>
      </c>
      <c r="H214" s="8" t="s">
        <v>2973</v>
      </c>
      <c r="I214" s="82">
        <v>8512.2199999999993</v>
      </c>
      <c r="J214" s="4"/>
      <c r="K214" s="129"/>
      <c r="L214">
        <v>37</v>
      </c>
    </row>
    <row r="215" spans="1:16" x14ac:dyDescent="0.25">
      <c r="A215" s="38">
        <v>40</v>
      </c>
      <c r="B215" s="70">
        <v>121</v>
      </c>
      <c r="C215" s="4" t="s">
        <v>3037</v>
      </c>
      <c r="D215" s="5">
        <v>43543</v>
      </c>
      <c r="E215" s="5">
        <v>43543</v>
      </c>
      <c r="F215" s="8" t="s">
        <v>2533</v>
      </c>
      <c r="G215" s="10" t="s">
        <v>3038</v>
      </c>
      <c r="H215" s="8" t="s">
        <v>2973</v>
      </c>
      <c r="I215" s="82">
        <v>7046.54</v>
      </c>
      <c r="J215" s="4"/>
      <c r="K215" s="129"/>
      <c r="L215">
        <v>38</v>
      </c>
    </row>
    <row r="216" spans="1:16" x14ac:dyDescent="0.25">
      <c r="A216" s="38">
        <v>41</v>
      </c>
      <c r="B216" s="70" t="s">
        <v>3045</v>
      </c>
      <c r="C216" s="4" t="s">
        <v>3046</v>
      </c>
      <c r="D216" s="5">
        <v>43543</v>
      </c>
      <c r="E216" s="5">
        <v>43543</v>
      </c>
      <c r="F216" s="8" t="s">
        <v>3049</v>
      </c>
      <c r="G216" s="10" t="s">
        <v>3047</v>
      </c>
      <c r="H216" s="8" t="s">
        <v>3048</v>
      </c>
      <c r="I216" s="82">
        <v>36620.01</v>
      </c>
      <c r="J216" s="4"/>
      <c r="K216" s="129"/>
      <c r="L216">
        <v>39</v>
      </c>
    </row>
    <row r="217" spans="1:16" ht="30" x14ac:dyDescent="0.25">
      <c r="A217" s="38">
        <v>42</v>
      </c>
      <c r="B217" s="70">
        <v>122</v>
      </c>
      <c r="C217" s="4" t="s">
        <v>86</v>
      </c>
      <c r="D217" s="5">
        <v>43544</v>
      </c>
      <c r="E217" s="5">
        <v>43544</v>
      </c>
      <c r="F217" s="52" t="s">
        <v>2690</v>
      </c>
      <c r="G217" s="10">
        <v>4558</v>
      </c>
      <c r="H217" s="8" t="s">
        <v>3043</v>
      </c>
      <c r="I217" s="82">
        <v>5117</v>
      </c>
      <c r="J217" s="4"/>
      <c r="K217" s="129"/>
      <c r="L217">
        <v>40</v>
      </c>
    </row>
    <row r="218" spans="1:16" x14ac:dyDescent="0.25">
      <c r="A218" s="38">
        <v>43</v>
      </c>
      <c r="B218" s="70" t="s">
        <v>3050</v>
      </c>
      <c r="C218" s="4" t="s">
        <v>3046</v>
      </c>
      <c r="D218" s="5">
        <v>43544</v>
      </c>
      <c r="E218" s="5">
        <v>43544</v>
      </c>
      <c r="F218" s="8" t="s">
        <v>3049</v>
      </c>
      <c r="G218" s="10" t="s">
        <v>3051</v>
      </c>
      <c r="H218" s="8" t="s">
        <v>2637</v>
      </c>
      <c r="I218" s="82">
        <v>40560</v>
      </c>
      <c r="J218" s="4"/>
      <c r="K218" s="129"/>
      <c r="L218">
        <v>41</v>
      </c>
    </row>
    <row r="219" spans="1:16" x14ac:dyDescent="0.25">
      <c r="A219" s="38">
        <v>44</v>
      </c>
      <c r="B219" s="70" t="s">
        <v>3144</v>
      </c>
      <c r="C219" s="4" t="s">
        <v>3143</v>
      </c>
      <c r="D219" s="5">
        <v>43544</v>
      </c>
      <c r="E219" s="5">
        <v>43544</v>
      </c>
      <c r="F219" s="8" t="s">
        <v>26</v>
      </c>
      <c r="G219" s="10">
        <v>35945</v>
      </c>
      <c r="H219" s="8" t="s">
        <v>2637</v>
      </c>
      <c r="I219" s="82">
        <v>1246</v>
      </c>
      <c r="J219" s="4"/>
      <c r="K219" s="129"/>
    </row>
    <row r="220" spans="1:16" ht="30" x14ac:dyDescent="0.25">
      <c r="A220" s="38">
        <v>45</v>
      </c>
      <c r="B220" s="70">
        <v>123</v>
      </c>
      <c r="C220" s="4" t="s">
        <v>86</v>
      </c>
      <c r="D220" s="5">
        <v>43545</v>
      </c>
      <c r="E220" s="5">
        <v>43545</v>
      </c>
      <c r="F220" s="8" t="s">
        <v>26</v>
      </c>
      <c r="G220" s="10">
        <v>4559</v>
      </c>
      <c r="H220" s="8" t="s">
        <v>3044</v>
      </c>
      <c r="I220" s="82">
        <v>7315</v>
      </c>
      <c r="J220" s="4"/>
      <c r="K220" s="129"/>
      <c r="L220">
        <v>42</v>
      </c>
    </row>
    <row r="221" spans="1:16" x14ac:dyDescent="0.25">
      <c r="A221" s="38">
        <v>46</v>
      </c>
      <c r="B221" s="70" t="s">
        <v>3058</v>
      </c>
      <c r="C221" s="4" t="s">
        <v>53</v>
      </c>
      <c r="D221" s="5">
        <v>43545</v>
      </c>
      <c r="E221" s="5">
        <v>43545</v>
      </c>
      <c r="F221" s="8" t="s">
        <v>2398</v>
      </c>
      <c r="G221" s="10" t="s">
        <v>3059</v>
      </c>
      <c r="H221" s="8" t="s">
        <v>3060</v>
      </c>
      <c r="I221" s="82">
        <v>5320.14</v>
      </c>
      <c r="J221" s="4"/>
      <c r="K221" s="129"/>
      <c r="L221">
        <v>43</v>
      </c>
    </row>
    <row r="222" spans="1:16" x14ac:dyDescent="0.25">
      <c r="A222" s="38">
        <v>47</v>
      </c>
      <c r="B222" s="87" t="s">
        <v>3073</v>
      </c>
      <c r="C222" s="88" t="s">
        <v>3105</v>
      </c>
      <c r="D222" s="89"/>
      <c r="E222" s="89"/>
      <c r="F222" s="90"/>
      <c r="G222" s="87"/>
      <c r="H222" s="90"/>
      <c r="I222" s="82"/>
      <c r="J222" s="88"/>
      <c r="K222" s="129"/>
      <c r="L222">
        <v>44</v>
      </c>
    </row>
    <row r="223" spans="1:16" x14ac:dyDescent="0.25">
      <c r="A223" s="38">
        <v>48</v>
      </c>
      <c r="B223" s="70" t="s">
        <v>3084</v>
      </c>
      <c r="C223" s="38" t="s">
        <v>53</v>
      </c>
      <c r="D223" s="79">
        <v>43545</v>
      </c>
      <c r="E223" s="79">
        <v>43545</v>
      </c>
      <c r="F223" s="80" t="s">
        <v>2398</v>
      </c>
      <c r="G223" s="39" t="s">
        <v>3085</v>
      </c>
      <c r="H223" s="80" t="s">
        <v>3086</v>
      </c>
      <c r="I223" s="82">
        <v>4083.65</v>
      </c>
      <c r="J223" s="38"/>
      <c r="K223" s="129"/>
      <c r="L223">
        <v>45</v>
      </c>
      <c r="M223" s="125">
        <v>5019</v>
      </c>
      <c r="N223" s="124">
        <f>M223*0.16</f>
        <v>803.04</v>
      </c>
      <c r="O223" s="124">
        <f>M223*0.1</f>
        <v>501.90000000000003</v>
      </c>
      <c r="P223" s="124">
        <f>M223+N223-O223</f>
        <v>5320.14</v>
      </c>
    </row>
    <row r="224" spans="1:16" x14ac:dyDescent="0.25">
      <c r="A224" s="38">
        <v>49</v>
      </c>
      <c r="B224" s="70">
        <v>124</v>
      </c>
      <c r="C224" s="4" t="s">
        <v>25</v>
      </c>
      <c r="D224" s="5">
        <v>43546</v>
      </c>
      <c r="E224" s="5">
        <v>43546</v>
      </c>
      <c r="F224" s="8" t="s">
        <v>2817</v>
      </c>
      <c r="G224" s="10" t="s">
        <v>3056</v>
      </c>
      <c r="H224" s="4" t="s">
        <v>3057</v>
      </c>
      <c r="I224" s="82">
        <v>6726.23</v>
      </c>
      <c r="J224" s="4"/>
      <c r="K224" s="129"/>
      <c r="L224">
        <v>46</v>
      </c>
    </row>
    <row r="225" spans="1:16" x14ac:dyDescent="0.25">
      <c r="A225" s="38">
        <v>50</v>
      </c>
      <c r="B225" s="70">
        <v>125</v>
      </c>
      <c r="C225" s="4" t="s">
        <v>93</v>
      </c>
      <c r="D225" s="5">
        <v>43546</v>
      </c>
      <c r="E225" s="5">
        <v>43546</v>
      </c>
      <c r="F225" s="8" t="s">
        <v>2533</v>
      </c>
      <c r="G225" s="10" t="s">
        <v>3061</v>
      </c>
      <c r="H225" s="8" t="s">
        <v>3060</v>
      </c>
      <c r="I225" s="82">
        <v>9909.2000000000007</v>
      </c>
      <c r="J225" s="4"/>
      <c r="K225" s="129"/>
      <c r="L225">
        <v>47</v>
      </c>
    </row>
    <row r="226" spans="1:16" x14ac:dyDescent="0.25">
      <c r="A226" s="38">
        <v>51</v>
      </c>
      <c r="B226" s="70">
        <v>126</v>
      </c>
      <c r="C226" s="4" t="s">
        <v>23</v>
      </c>
      <c r="D226" s="5">
        <v>43546</v>
      </c>
      <c r="E226" s="5">
        <v>43546</v>
      </c>
      <c r="F226" s="8" t="s">
        <v>2421</v>
      </c>
      <c r="G226" s="10" t="s">
        <v>3062</v>
      </c>
      <c r="H226" s="8" t="s">
        <v>3060</v>
      </c>
      <c r="I226" s="82">
        <v>8806.61</v>
      </c>
      <c r="J226" s="4"/>
      <c r="K226" s="129"/>
      <c r="L226">
        <v>48</v>
      </c>
    </row>
    <row r="227" spans="1:16" x14ac:dyDescent="0.25">
      <c r="A227" s="38">
        <v>52</v>
      </c>
      <c r="B227" s="70">
        <v>127</v>
      </c>
      <c r="C227" s="4" t="s">
        <v>24</v>
      </c>
      <c r="D227" s="5">
        <v>43546</v>
      </c>
      <c r="E227" s="5">
        <v>43546</v>
      </c>
      <c r="F227" s="8" t="s">
        <v>2398</v>
      </c>
      <c r="G227" s="10" t="s">
        <v>3063</v>
      </c>
      <c r="H227" s="8" t="s">
        <v>3060</v>
      </c>
      <c r="I227" s="82">
        <v>5426.54</v>
      </c>
      <c r="J227" s="4"/>
      <c r="K227" s="129"/>
      <c r="L227">
        <v>49</v>
      </c>
    </row>
    <row r="228" spans="1:16" x14ac:dyDescent="0.25">
      <c r="A228" s="38">
        <v>53</v>
      </c>
      <c r="B228" s="70">
        <v>128</v>
      </c>
      <c r="C228" s="4" t="s">
        <v>3037</v>
      </c>
      <c r="D228" s="5">
        <v>43547</v>
      </c>
      <c r="E228" s="5">
        <v>43547</v>
      </c>
      <c r="F228" s="8" t="s">
        <v>2533</v>
      </c>
      <c r="G228" s="10" t="s">
        <v>3064</v>
      </c>
      <c r="H228" s="8" t="s">
        <v>3060</v>
      </c>
      <c r="I228" s="82">
        <v>7046.54</v>
      </c>
      <c r="J228" s="4"/>
      <c r="K228" s="129"/>
      <c r="L228">
        <v>50</v>
      </c>
    </row>
    <row r="229" spans="1:16" x14ac:dyDescent="0.25">
      <c r="A229" s="38">
        <v>54</v>
      </c>
      <c r="B229" s="70">
        <v>129</v>
      </c>
      <c r="C229" s="4" t="s">
        <v>106</v>
      </c>
      <c r="D229" s="5">
        <v>43547</v>
      </c>
      <c r="E229" s="5">
        <v>43547</v>
      </c>
      <c r="F229" s="8" t="s">
        <v>2851</v>
      </c>
      <c r="G229" s="10" t="s">
        <v>3065</v>
      </c>
      <c r="H229" s="80" t="s">
        <v>3406</v>
      </c>
      <c r="I229" s="82">
        <v>5320.14</v>
      </c>
      <c r="J229" s="4"/>
      <c r="K229" s="129"/>
      <c r="L229">
        <v>51</v>
      </c>
    </row>
    <row r="230" spans="1:16" x14ac:dyDescent="0.25">
      <c r="A230" s="38">
        <v>55</v>
      </c>
      <c r="B230" s="70" t="s">
        <v>3067</v>
      </c>
      <c r="C230" s="4" t="s">
        <v>3069</v>
      </c>
      <c r="D230" s="5">
        <v>43547</v>
      </c>
      <c r="E230" s="5">
        <v>43547</v>
      </c>
      <c r="F230" s="8" t="s">
        <v>2998</v>
      </c>
      <c r="G230" s="10" t="s">
        <v>3070</v>
      </c>
      <c r="H230" s="8" t="s">
        <v>3072</v>
      </c>
      <c r="I230" s="82">
        <v>1761.64</v>
      </c>
      <c r="J230" s="4"/>
      <c r="K230" s="129"/>
      <c r="L230">
        <v>52</v>
      </c>
    </row>
    <row r="231" spans="1:16" x14ac:dyDescent="0.25">
      <c r="A231" s="38">
        <v>56</v>
      </c>
      <c r="B231" s="70" t="s">
        <v>3068</v>
      </c>
      <c r="C231" s="4" t="s">
        <v>3069</v>
      </c>
      <c r="D231" s="5">
        <v>43547</v>
      </c>
      <c r="E231" s="5">
        <v>43547</v>
      </c>
      <c r="F231" s="8" t="s">
        <v>2998</v>
      </c>
      <c r="G231" s="10" t="s">
        <v>3071</v>
      </c>
      <c r="H231" s="8" t="s">
        <v>3060</v>
      </c>
      <c r="I231" s="82">
        <v>4073.78</v>
      </c>
      <c r="J231" s="4"/>
      <c r="K231" s="129"/>
      <c r="L231">
        <v>53</v>
      </c>
    </row>
    <row r="232" spans="1:16" x14ac:dyDescent="0.25">
      <c r="A232" s="38">
        <v>57</v>
      </c>
      <c r="B232" s="70">
        <v>130</v>
      </c>
      <c r="C232" s="4" t="s">
        <v>2641</v>
      </c>
      <c r="D232" s="5">
        <v>43549</v>
      </c>
      <c r="E232" s="5">
        <v>43549</v>
      </c>
      <c r="F232" s="8" t="s">
        <v>2421</v>
      </c>
      <c r="G232" s="10" t="s">
        <v>3066</v>
      </c>
      <c r="H232" s="8" t="s">
        <v>3060</v>
      </c>
      <c r="I232" s="82">
        <v>9044.24</v>
      </c>
      <c r="J232" s="4"/>
      <c r="K232" s="129"/>
      <c r="L232">
        <v>54</v>
      </c>
    </row>
    <row r="233" spans="1:16" x14ac:dyDescent="0.25">
      <c r="A233" s="38">
        <v>58</v>
      </c>
      <c r="B233" s="70">
        <v>131</v>
      </c>
      <c r="C233" s="38" t="s">
        <v>55</v>
      </c>
      <c r="D233" s="5">
        <v>43549</v>
      </c>
      <c r="E233" s="5">
        <v>43549</v>
      </c>
      <c r="F233" s="8" t="s">
        <v>2421</v>
      </c>
      <c r="G233" s="10" t="s">
        <v>3074</v>
      </c>
      <c r="H233" s="8" t="s">
        <v>3060</v>
      </c>
      <c r="I233" s="82">
        <v>9150.64</v>
      </c>
      <c r="J233" s="38"/>
      <c r="K233" s="129"/>
      <c r="L233">
        <v>55</v>
      </c>
      <c r="M233" s="61"/>
    </row>
    <row r="234" spans="1:16" x14ac:dyDescent="0.25">
      <c r="A234" s="38">
        <v>59</v>
      </c>
      <c r="B234" s="70">
        <v>132</v>
      </c>
      <c r="C234" s="38" t="s">
        <v>155</v>
      </c>
      <c r="D234" s="5">
        <v>43549</v>
      </c>
      <c r="E234" s="5">
        <v>43549</v>
      </c>
      <c r="F234" s="8" t="s">
        <v>2851</v>
      </c>
      <c r="G234" s="10" t="s">
        <v>3075</v>
      </c>
      <c r="H234" s="8" t="s">
        <v>3060</v>
      </c>
      <c r="I234" s="82">
        <v>14257.98</v>
      </c>
      <c r="J234" s="38"/>
      <c r="K234" s="129"/>
      <c r="L234">
        <v>56</v>
      </c>
      <c r="M234" s="61"/>
    </row>
    <row r="235" spans="1:16" x14ac:dyDescent="0.25">
      <c r="A235" s="38">
        <v>60</v>
      </c>
      <c r="B235" s="70">
        <v>133</v>
      </c>
      <c r="C235" s="38" t="s">
        <v>42</v>
      </c>
      <c r="D235" s="5">
        <v>43549</v>
      </c>
      <c r="E235" s="5">
        <v>43549</v>
      </c>
      <c r="F235" s="8" t="s">
        <v>2375</v>
      </c>
      <c r="G235" s="10" t="s">
        <v>3076</v>
      </c>
      <c r="H235" s="8" t="s">
        <v>3060</v>
      </c>
      <c r="I235" s="82">
        <v>3963.68</v>
      </c>
      <c r="J235" s="38"/>
      <c r="K235" s="129"/>
      <c r="L235">
        <v>57</v>
      </c>
      <c r="M235" s="61"/>
    </row>
    <row r="236" spans="1:16" ht="30" x14ac:dyDescent="0.25">
      <c r="A236" s="38">
        <v>61</v>
      </c>
      <c r="B236" s="70">
        <v>134</v>
      </c>
      <c r="C236" s="38" t="s">
        <v>3030</v>
      </c>
      <c r="D236" s="5">
        <v>43549</v>
      </c>
      <c r="E236" s="5">
        <v>43549</v>
      </c>
      <c r="F236" s="8" t="s">
        <v>2998</v>
      </c>
      <c r="G236" s="10" t="s">
        <v>3079</v>
      </c>
      <c r="H236" s="8" t="s">
        <v>3077</v>
      </c>
      <c r="I236" s="82">
        <v>1899.99</v>
      </c>
      <c r="J236" s="38"/>
      <c r="K236" s="129"/>
      <c r="L236">
        <v>58</v>
      </c>
      <c r="M236" s="61"/>
    </row>
    <row r="237" spans="1:16" ht="30" x14ac:dyDescent="0.25">
      <c r="A237" s="38">
        <v>62</v>
      </c>
      <c r="B237" s="70">
        <v>135</v>
      </c>
      <c r="C237" s="38" t="s">
        <v>3030</v>
      </c>
      <c r="D237" s="5">
        <v>43549</v>
      </c>
      <c r="E237" s="5">
        <v>43549</v>
      </c>
      <c r="F237" s="8" t="s">
        <v>2998</v>
      </c>
      <c r="G237" s="10" t="s">
        <v>3080</v>
      </c>
      <c r="H237" s="8" t="s">
        <v>3078</v>
      </c>
      <c r="I237" s="82">
        <v>1899.99</v>
      </c>
      <c r="J237" s="38"/>
      <c r="K237" s="129"/>
      <c r="L237">
        <v>59</v>
      </c>
      <c r="M237" s="61"/>
    </row>
    <row r="238" spans="1:16" x14ac:dyDescent="0.25">
      <c r="A238" s="38">
        <v>63</v>
      </c>
      <c r="B238" s="70">
        <v>136</v>
      </c>
      <c r="C238" s="38" t="s">
        <v>155</v>
      </c>
      <c r="D238" s="79">
        <v>43549</v>
      </c>
      <c r="E238" s="79">
        <v>43549</v>
      </c>
      <c r="F238" s="80" t="s">
        <v>2851</v>
      </c>
      <c r="G238" s="39" t="s">
        <v>3087</v>
      </c>
      <c r="H238" s="80" t="s">
        <v>3088</v>
      </c>
      <c r="I238" s="82">
        <v>8135.5</v>
      </c>
      <c r="J238" s="38"/>
      <c r="K238" s="129"/>
      <c r="L238">
        <v>60</v>
      </c>
      <c r="M238" s="125">
        <v>7675</v>
      </c>
      <c r="N238" s="124">
        <f>M238*0.16</f>
        <v>1228</v>
      </c>
      <c r="O238" s="124">
        <f>M238*0.1</f>
        <v>767.5</v>
      </c>
      <c r="P238" s="124">
        <f>M238+N238-O238</f>
        <v>8135.5</v>
      </c>
    </row>
    <row r="239" spans="1:16" ht="30" x14ac:dyDescent="0.25">
      <c r="A239" s="38">
        <v>64</v>
      </c>
      <c r="B239" s="70">
        <v>137</v>
      </c>
      <c r="C239" s="38" t="s">
        <v>24</v>
      </c>
      <c r="D239" s="79">
        <v>43549</v>
      </c>
      <c r="E239" s="79">
        <v>43549</v>
      </c>
      <c r="F239" s="80" t="s">
        <v>2398</v>
      </c>
      <c r="G239" s="39" t="s">
        <v>3089</v>
      </c>
      <c r="H239" s="80" t="s">
        <v>3090</v>
      </c>
      <c r="I239" s="82">
        <v>500.85</v>
      </c>
      <c r="J239" s="38"/>
      <c r="K239" s="129"/>
      <c r="L239">
        <v>61</v>
      </c>
      <c r="M239" s="125">
        <v>472.5</v>
      </c>
      <c r="N239" s="124">
        <f>M239*0.16</f>
        <v>75.600000000000009</v>
      </c>
      <c r="O239" s="124">
        <f>M239*0.1</f>
        <v>47.25</v>
      </c>
      <c r="P239" s="124">
        <f>M239+N239-O239</f>
        <v>500.85</v>
      </c>
    </row>
    <row r="240" spans="1:16" ht="30" x14ac:dyDescent="0.25">
      <c r="A240" s="38">
        <v>65</v>
      </c>
      <c r="B240" s="70">
        <v>138</v>
      </c>
      <c r="C240" s="38" t="s">
        <v>129</v>
      </c>
      <c r="D240" s="79">
        <v>43550</v>
      </c>
      <c r="E240" s="79">
        <v>43550</v>
      </c>
      <c r="F240" s="80" t="s">
        <v>126</v>
      </c>
      <c r="G240" s="39">
        <v>22</v>
      </c>
      <c r="H240" s="80" t="s">
        <v>35</v>
      </c>
      <c r="I240" s="82">
        <v>10000.01</v>
      </c>
      <c r="J240" s="38"/>
      <c r="K240" s="129"/>
      <c r="L240">
        <v>62</v>
      </c>
      <c r="M240" s="61"/>
    </row>
    <row r="241" spans="1:16" ht="30" x14ac:dyDescent="0.25">
      <c r="A241" s="38">
        <v>66</v>
      </c>
      <c r="B241" s="70">
        <v>139</v>
      </c>
      <c r="C241" s="38" t="s">
        <v>125</v>
      </c>
      <c r="D241" s="79">
        <v>43550</v>
      </c>
      <c r="E241" s="79">
        <v>43550</v>
      </c>
      <c r="F241" s="80" t="s">
        <v>126</v>
      </c>
      <c r="G241" s="39">
        <v>33</v>
      </c>
      <c r="H241" s="80" t="s">
        <v>35</v>
      </c>
      <c r="I241" s="82">
        <v>10000.01</v>
      </c>
      <c r="J241" s="38"/>
      <c r="K241" s="129"/>
      <c r="L241">
        <v>63</v>
      </c>
      <c r="M241" s="61"/>
    </row>
    <row r="242" spans="1:16" x14ac:dyDescent="0.25">
      <c r="A242" s="38">
        <v>67</v>
      </c>
      <c r="B242" s="70">
        <v>140</v>
      </c>
      <c r="C242" s="38" t="s">
        <v>2784</v>
      </c>
      <c r="D242" s="79">
        <v>43550</v>
      </c>
      <c r="E242" s="79">
        <v>43550</v>
      </c>
      <c r="F242" s="80" t="s">
        <v>2851</v>
      </c>
      <c r="G242" s="39">
        <v>2</v>
      </c>
      <c r="H242" s="80" t="s">
        <v>3060</v>
      </c>
      <c r="I242" s="82">
        <v>16066.82</v>
      </c>
      <c r="J242" s="38"/>
      <c r="K242" s="129"/>
      <c r="L242">
        <v>64</v>
      </c>
      <c r="M242" s="61"/>
    </row>
    <row r="243" spans="1:16" x14ac:dyDescent="0.25">
      <c r="A243" s="38">
        <v>68</v>
      </c>
      <c r="B243" s="70">
        <v>141</v>
      </c>
      <c r="C243" s="38" t="s">
        <v>2784</v>
      </c>
      <c r="D243" s="79">
        <v>43550</v>
      </c>
      <c r="E243" s="79">
        <v>43550</v>
      </c>
      <c r="F243" s="80" t="s">
        <v>2851</v>
      </c>
      <c r="G243" s="39">
        <v>3</v>
      </c>
      <c r="H243" s="80" t="s">
        <v>3060</v>
      </c>
      <c r="I243" s="82">
        <v>1020.25</v>
      </c>
      <c r="J243" s="38"/>
      <c r="K243" s="129"/>
      <c r="L243">
        <v>65</v>
      </c>
      <c r="M243" s="61"/>
    </row>
    <row r="244" spans="1:16" x14ac:dyDescent="0.25">
      <c r="A244" s="38">
        <v>69</v>
      </c>
      <c r="B244" s="70">
        <v>142</v>
      </c>
      <c r="C244" s="38" t="s">
        <v>30</v>
      </c>
      <c r="D244" s="79">
        <v>43550</v>
      </c>
      <c r="E244" s="79">
        <v>43550</v>
      </c>
      <c r="F244" s="80" t="s">
        <v>2398</v>
      </c>
      <c r="G244" s="39" t="s">
        <v>3091</v>
      </c>
      <c r="H244" s="80" t="s">
        <v>3060</v>
      </c>
      <c r="I244" s="82">
        <v>3724.1</v>
      </c>
      <c r="J244" s="38"/>
      <c r="K244" s="129"/>
      <c r="L244">
        <v>66</v>
      </c>
      <c r="M244" s="61"/>
    </row>
    <row r="245" spans="1:16" ht="30" x14ac:dyDescent="0.25">
      <c r="A245" s="38">
        <v>70</v>
      </c>
      <c r="B245" s="70">
        <v>143</v>
      </c>
      <c r="C245" s="38" t="s">
        <v>30</v>
      </c>
      <c r="D245" s="79">
        <v>43550</v>
      </c>
      <c r="E245" s="79">
        <v>43550</v>
      </c>
      <c r="F245" s="80" t="s">
        <v>2398</v>
      </c>
      <c r="G245" s="39" t="s">
        <v>3092</v>
      </c>
      <c r="H245" s="80" t="s">
        <v>3090</v>
      </c>
      <c r="I245" s="82">
        <v>6359.69</v>
      </c>
      <c r="J245" s="38"/>
      <c r="K245" s="129"/>
      <c r="L245">
        <v>67</v>
      </c>
      <c r="M245" s="125">
        <v>5999.71</v>
      </c>
      <c r="N245" s="124">
        <f>M245*0.16</f>
        <v>959.95360000000005</v>
      </c>
      <c r="O245" s="124">
        <f>M245*0.1</f>
        <v>599.971</v>
      </c>
      <c r="P245" s="124">
        <f>M245+N245-O245</f>
        <v>6359.6926000000003</v>
      </c>
    </row>
    <row r="246" spans="1:16" x14ac:dyDescent="0.25">
      <c r="A246" s="38">
        <v>71</v>
      </c>
      <c r="B246" s="70">
        <v>144</v>
      </c>
      <c r="C246" s="38" t="s">
        <v>116</v>
      </c>
      <c r="D246" s="79">
        <v>43550</v>
      </c>
      <c r="E246" s="79">
        <v>43550</v>
      </c>
      <c r="F246" s="80" t="s">
        <v>2398</v>
      </c>
      <c r="G246" s="39" t="s">
        <v>3093</v>
      </c>
      <c r="H246" s="80" t="s">
        <v>3060</v>
      </c>
      <c r="I246" s="82">
        <v>8367.77</v>
      </c>
      <c r="J246" s="38"/>
      <c r="K246" s="129"/>
      <c r="L246">
        <v>68</v>
      </c>
      <c r="M246" s="61"/>
    </row>
    <row r="247" spans="1:16" x14ac:dyDescent="0.25">
      <c r="A247" s="38">
        <v>72</v>
      </c>
      <c r="B247" s="70">
        <v>145</v>
      </c>
      <c r="C247" s="38" t="s">
        <v>2923</v>
      </c>
      <c r="D247" s="79">
        <v>43550</v>
      </c>
      <c r="E247" s="79">
        <v>43550</v>
      </c>
      <c r="F247" s="8" t="s">
        <v>2651</v>
      </c>
      <c r="G247" s="10">
        <v>42</v>
      </c>
      <c r="H247" s="8" t="s">
        <v>3094</v>
      </c>
      <c r="I247" s="82">
        <v>1023.12</v>
      </c>
      <c r="J247" s="38"/>
      <c r="K247" s="129"/>
      <c r="L247">
        <v>69</v>
      </c>
      <c r="M247" s="61"/>
    </row>
    <row r="248" spans="1:16" x14ac:dyDescent="0.25">
      <c r="A248" s="38">
        <v>73</v>
      </c>
      <c r="B248" s="70">
        <v>146</v>
      </c>
      <c r="C248" s="38" t="s">
        <v>2923</v>
      </c>
      <c r="D248" s="79">
        <v>43550</v>
      </c>
      <c r="E248" s="79">
        <v>43550</v>
      </c>
      <c r="F248" s="8" t="s">
        <v>2651</v>
      </c>
      <c r="G248" s="10">
        <v>41</v>
      </c>
      <c r="H248" s="136" t="s">
        <v>3095</v>
      </c>
      <c r="I248" s="82">
        <v>3836.7</v>
      </c>
      <c r="J248" s="38"/>
      <c r="K248" s="129"/>
      <c r="L248">
        <v>70</v>
      </c>
      <c r="M248" s="61"/>
    </row>
    <row r="249" spans="1:16" x14ac:dyDescent="0.25">
      <c r="A249" s="38">
        <v>74</v>
      </c>
      <c r="B249" s="70">
        <v>147</v>
      </c>
      <c r="C249" s="38" t="s">
        <v>2923</v>
      </c>
      <c r="D249" s="79">
        <v>43550</v>
      </c>
      <c r="E249" s="79">
        <v>43550</v>
      </c>
      <c r="F249" s="8" t="s">
        <v>2924</v>
      </c>
      <c r="G249" s="10">
        <v>40</v>
      </c>
      <c r="H249" s="143" t="s">
        <v>3096</v>
      </c>
      <c r="I249" s="82">
        <v>16881.48</v>
      </c>
      <c r="J249" s="38"/>
      <c r="K249" s="129"/>
      <c r="L249">
        <v>71</v>
      </c>
      <c r="M249" s="61"/>
    </row>
    <row r="250" spans="1:16" x14ac:dyDescent="0.25">
      <c r="A250" s="38">
        <v>75</v>
      </c>
      <c r="B250" s="70">
        <v>148</v>
      </c>
      <c r="C250" s="38" t="s">
        <v>2923</v>
      </c>
      <c r="D250" s="79">
        <v>43550</v>
      </c>
      <c r="E250" s="79">
        <v>43550</v>
      </c>
      <c r="F250" s="8" t="s">
        <v>3013</v>
      </c>
      <c r="G250" s="10">
        <v>39</v>
      </c>
      <c r="H250" s="141" t="s">
        <v>3096</v>
      </c>
      <c r="I250" s="82">
        <v>7673.4</v>
      </c>
      <c r="J250" s="38"/>
      <c r="K250" s="129"/>
      <c r="L250">
        <v>72</v>
      </c>
      <c r="M250" s="61"/>
    </row>
    <row r="251" spans="1:16" x14ac:dyDescent="0.25">
      <c r="A251" s="38">
        <v>76</v>
      </c>
      <c r="B251" s="70">
        <v>149</v>
      </c>
      <c r="C251" s="38" t="s">
        <v>109</v>
      </c>
      <c r="D251" s="79">
        <v>43550</v>
      </c>
      <c r="E251" s="79">
        <v>43550</v>
      </c>
      <c r="F251" s="8" t="s">
        <v>2398</v>
      </c>
      <c r="G251" s="10" t="s">
        <v>3097</v>
      </c>
      <c r="H251" s="8" t="s">
        <v>3060</v>
      </c>
      <c r="I251" s="82">
        <v>2553.67</v>
      </c>
      <c r="J251" s="38"/>
      <c r="K251" s="129"/>
      <c r="L251">
        <v>73</v>
      </c>
      <c r="M251" s="61"/>
    </row>
    <row r="252" spans="1:16" ht="30" x14ac:dyDescent="0.25">
      <c r="A252" s="38">
        <v>77</v>
      </c>
      <c r="B252" s="70">
        <v>150</v>
      </c>
      <c r="C252" s="38" t="s">
        <v>57</v>
      </c>
      <c r="D252" s="79">
        <v>43550</v>
      </c>
      <c r="E252" s="79">
        <v>43550</v>
      </c>
      <c r="F252" s="80" t="s">
        <v>2421</v>
      </c>
      <c r="G252" s="39" t="s">
        <v>3098</v>
      </c>
      <c r="H252" s="80" t="s">
        <v>3090</v>
      </c>
      <c r="I252" s="82">
        <v>437.25</v>
      </c>
      <c r="J252" s="38"/>
      <c r="K252" s="129"/>
      <c r="L252">
        <v>74</v>
      </c>
      <c r="M252" s="61"/>
    </row>
    <row r="253" spans="1:16" x14ac:dyDescent="0.25">
      <c r="A253" s="38">
        <v>78</v>
      </c>
      <c r="B253" s="70">
        <v>151</v>
      </c>
      <c r="C253" s="38" t="s">
        <v>57</v>
      </c>
      <c r="D253" s="79">
        <v>43550</v>
      </c>
      <c r="E253" s="79">
        <v>43550</v>
      </c>
      <c r="F253" s="8" t="s">
        <v>2421</v>
      </c>
      <c r="G253" s="10" t="s">
        <v>3099</v>
      </c>
      <c r="H253" s="8" t="s">
        <v>3060</v>
      </c>
      <c r="I253" s="82">
        <v>3724.1</v>
      </c>
      <c r="J253" s="38"/>
      <c r="K253" s="129"/>
      <c r="L253">
        <v>75</v>
      </c>
      <c r="M253" s="61"/>
    </row>
    <row r="254" spans="1:16" ht="30" x14ac:dyDescent="0.25">
      <c r="A254" s="38">
        <v>79</v>
      </c>
      <c r="B254" s="70" t="s">
        <v>3109</v>
      </c>
      <c r="C254" s="38" t="s">
        <v>2548</v>
      </c>
      <c r="D254" s="79">
        <v>43550</v>
      </c>
      <c r="E254" s="79">
        <v>43550</v>
      </c>
      <c r="F254" s="80" t="s">
        <v>126</v>
      </c>
      <c r="G254" s="10" t="s">
        <v>3110</v>
      </c>
      <c r="H254" s="80" t="s">
        <v>35</v>
      </c>
      <c r="I254" s="82">
        <v>10000.01</v>
      </c>
      <c r="J254" s="38"/>
      <c r="K254" s="129"/>
      <c r="L254">
        <v>76</v>
      </c>
      <c r="M254" s="125">
        <v>9433.9699999999993</v>
      </c>
      <c r="N254" s="124">
        <f>M254*0.16</f>
        <v>1509.4351999999999</v>
      </c>
      <c r="O254" s="124">
        <f>M254*0.1</f>
        <v>943.39699999999993</v>
      </c>
      <c r="P254" s="124">
        <f>M254+N254-O254</f>
        <v>10000.0082</v>
      </c>
    </row>
    <row r="255" spans="1:16" x14ac:dyDescent="0.25">
      <c r="A255" s="38">
        <v>80</v>
      </c>
      <c r="B255" s="70">
        <v>152</v>
      </c>
      <c r="C255" s="38" t="s">
        <v>3100</v>
      </c>
      <c r="D255" s="79">
        <v>43551</v>
      </c>
      <c r="E255" s="79">
        <v>43551</v>
      </c>
      <c r="F255" s="80" t="s">
        <v>2998</v>
      </c>
      <c r="G255" s="39">
        <v>190301</v>
      </c>
      <c r="H255" s="80" t="s">
        <v>3060</v>
      </c>
      <c r="I255" s="82">
        <v>9452.49</v>
      </c>
      <c r="J255" s="38"/>
      <c r="K255" s="129"/>
      <c r="L255">
        <v>77</v>
      </c>
      <c r="M255" s="61"/>
    </row>
    <row r="256" spans="1:16" x14ac:dyDescent="0.25">
      <c r="A256" s="38">
        <v>81</v>
      </c>
      <c r="B256" s="70">
        <v>153</v>
      </c>
      <c r="C256" s="38" t="s">
        <v>3101</v>
      </c>
      <c r="D256" s="79">
        <v>43551</v>
      </c>
      <c r="E256" s="79">
        <v>43551</v>
      </c>
      <c r="F256" s="80" t="s">
        <v>26</v>
      </c>
      <c r="G256" s="39" t="s">
        <v>3102</v>
      </c>
      <c r="H256" s="80" t="s">
        <v>3103</v>
      </c>
      <c r="I256" s="82">
        <v>20300</v>
      </c>
      <c r="J256" s="38"/>
      <c r="K256" s="129"/>
      <c r="L256">
        <v>78</v>
      </c>
      <c r="M256" s="61"/>
    </row>
    <row r="257" spans="1:16" ht="30" x14ac:dyDescent="0.25">
      <c r="A257" s="38">
        <v>82</v>
      </c>
      <c r="B257" s="70">
        <v>154</v>
      </c>
      <c r="C257" s="38" t="s">
        <v>86</v>
      </c>
      <c r="D257" s="79">
        <v>43551</v>
      </c>
      <c r="E257" s="79">
        <v>43551</v>
      </c>
      <c r="F257" s="80" t="s">
        <v>26</v>
      </c>
      <c r="G257" s="39">
        <v>4597</v>
      </c>
      <c r="H257" s="80" t="s">
        <v>3104</v>
      </c>
      <c r="I257" s="82">
        <v>9271</v>
      </c>
      <c r="J257" s="38"/>
      <c r="K257" s="129"/>
      <c r="L257">
        <v>79</v>
      </c>
      <c r="M257" s="61"/>
    </row>
    <row r="258" spans="1:16" x14ac:dyDescent="0.25">
      <c r="A258" s="38">
        <v>83</v>
      </c>
      <c r="B258" s="70">
        <v>155</v>
      </c>
      <c r="C258" s="38" t="s">
        <v>2547</v>
      </c>
      <c r="D258" s="79">
        <v>43551</v>
      </c>
      <c r="E258" s="79">
        <v>43551</v>
      </c>
      <c r="F258" s="8" t="s">
        <v>26</v>
      </c>
      <c r="G258" s="10" t="s">
        <v>3108</v>
      </c>
      <c r="H258" s="8" t="s">
        <v>2514</v>
      </c>
      <c r="I258" s="82">
        <v>15080</v>
      </c>
      <c r="J258" s="38"/>
      <c r="K258" s="129"/>
      <c r="L258">
        <v>80</v>
      </c>
      <c r="M258" s="61"/>
    </row>
    <row r="259" spans="1:16" x14ac:dyDescent="0.25">
      <c r="A259" s="38">
        <v>84</v>
      </c>
      <c r="B259" s="70">
        <v>156</v>
      </c>
      <c r="C259" s="38" t="s">
        <v>2522</v>
      </c>
      <c r="D259" s="79">
        <v>43552</v>
      </c>
      <c r="E259" s="79">
        <v>43552</v>
      </c>
      <c r="F259" s="8" t="s">
        <v>161</v>
      </c>
      <c r="G259" s="10">
        <v>4381</v>
      </c>
      <c r="H259" s="143" t="s">
        <v>3114</v>
      </c>
      <c r="I259" s="82">
        <v>2320</v>
      </c>
      <c r="J259" s="38"/>
      <c r="K259" s="129"/>
      <c r="L259">
        <v>81</v>
      </c>
      <c r="M259" s="61"/>
    </row>
    <row r="260" spans="1:16" x14ac:dyDescent="0.25">
      <c r="A260" s="38">
        <v>85</v>
      </c>
      <c r="B260" s="70">
        <v>157</v>
      </c>
      <c r="C260" s="38" t="s">
        <v>2522</v>
      </c>
      <c r="D260" s="79">
        <v>43552</v>
      </c>
      <c r="E260" s="79">
        <v>43552</v>
      </c>
      <c r="F260" s="8" t="s">
        <v>2955</v>
      </c>
      <c r="G260" s="10">
        <v>4377</v>
      </c>
      <c r="H260" s="143" t="s">
        <v>3114</v>
      </c>
      <c r="I260" s="82">
        <v>2320</v>
      </c>
      <c r="J260" s="38"/>
      <c r="K260" s="129"/>
      <c r="L260">
        <v>82</v>
      </c>
      <c r="M260" s="61"/>
    </row>
    <row r="261" spans="1:16" x14ac:dyDescent="0.25">
      <c r="A261" s="38">
        <v>86</v>
      </c>
      <c r="B261" s="70">
        <v>158</v>
      </c>
      <c r="C261" s="38" t="s">
        <v>2522</v>
      </c>
      <c r="D261" s="79">
        <v>43552</v>
      </c>
      <c r="E261" s="79">
        <v>43552</v>
      </c>
      <c r="F261" s="8" t="s">
        <v>2398</v>
      </c>
      <c r="G261" s="10">
        <v>4378</v>
      </c>
      <c r="H261" s="143" t="s">
        <v>3114</v>
      </c>
      <c r="I261" s="82">
        <v>1160</v>
      </c>
      <c r="J261" s="38"/>
      <c r="K261" s="129"/>
      <c r="L261">
        <v>83</v>
      </c>
      <c r="M261" s="61"/>
    </row>
    <row r="262" spans="1:16" x14ac:dyDescent="0.25">
      <c r="A262" s="38">
        <v>87</v>
      </c>
      <c r="B262" s="70">
        <v>159</v>
      </c>
      <c r="C262" s="38" t="s">
        <v>2522</v>
      </c>
      <c r="D262" s="79">
        <v>43552</v>
      </c>
      <c r="E262" s="79">
        <v>43552</v>
      </c>
      <c r="F262" s="8" t="s">
        <v>2403</v>
      </c>
      <c r="G262" s="10">
        <v>4380</v>
      </c>
      <c r="H262" s="143" t="s">
        <v>3114</v>
      </c>
      <c r="I262" s="82">
        <v>1160</v>
      </c>
      <c r="J262" s="38"/>
      <c r="K262" s="129"/>
      <c r="L262">
        <v>84</v>
      </c>
      <c r="M262" s="61"/>
    </row>
    <row r="263" spans="1:16" x14ac:dyDescent="0.25">
      <c r="A263" s="38">
        <v>88</v>
      </c>
      <c r="B263" s="70">
        <v>160</v>
      </c>
      <c r="C263" s="38" t="s">
        <v>2522</v>
      </c>
      <c r="D263" s="79">
        <v>43552</v>
      </c>
      <c r="E263" s="79">
        <v>43552</v>
      </c>
      <c r="F263" s="8" t="s">
        <v>3115</v>
      </c>
      <c r="G263" s="10">
        <v>4382</v>
      </c>
      <c r="H263" s="143" t="s">
        <v>3114</v>
      </c>
      <c r="I263" s="82">
        <v>1160</v>
      </c>
      <c r="J263" s="38"/>
      <c r="K263" s="129"/>
      <c r="L263">
        <v>85</v>
      </c>
      <c r="M263" s="61"/>
    </row>
    <row r="264" spans="1:16" x14ac:dyDescent="0.25">
      <c r="A264" s="38">
        <v>89</v>
      </c>
      <c r="B264" s="70">
        <v>161</v>
      </c>
      <c r="C264" s="38" t="s">
        <v>2522</v>
      </c>
      <c r="D264" s="79">
        <v>43552</v>
      </c>
      <c r="E264" s="79">
        <v>43552</v>
      </c>
      <c r="F264" s="8" t="s">
        <v>2533</v>
      </c>
      <c r="G264" s="10">
        <v>4383</v>
      </c>
      <c r="H264" s="143" t="s">
        <v>3114</v>
      </c>
      <c r="I264" s="82">
        <v>1160</v>
      </c>
      <c r="J264" s="38"/>
      <c r="K264" s="129"/>
      <c r="L264">
        <v>86</v>
      </c>
      <c r="M264" s="61"/>
    </row>
    <row r="265" spans="1:16" x14ac:dyDescent="0.25">
      <c r="A265" s="38">
        <v>90</v>
      </c>
      <c r="B265" s="70">
        <v>162</v>
      </c>
      <c r="C265" s="38" t="s">
        <v>2522</v>
      </c>
      <c r="D265" s="79">
        <v>43552</v>
      </c>
      <c r="E265" s="79">
        <v>43552</v>
      </c>
      <c r="F265" s="8" t="s">
        <v>2537</v>
      </c>
      <c r="G265" s="10">
        <v>4385</v>
      </c>
      <c r="H265" s="143" t="s">
        <v>3114</v>
      </c>
      <c r="I265" s="82">
        <v>1160</v>
      </c>
      <c r="J265" s="38"/>
      <c r="K265" s="129"/>
      <c r="L265">
        <v>87</v>
      </c>
      <c r="M265" s="61"/>
    </row>
    <row r="266" spans="1:16" x14ac:dyDescent="0.25">
      <c r="A266" s="38">
        <v>91</v>
      </c>
      <c r="B266" s="70">
        <v>163</v>
      </c>
      <c r="C266" s="38" t="s">
        <v>2522</v>
      </c>
      <c r="D266" s="79">
        <v>43552</v>
      </c>
      <c r="E266" s="79">
        <v>43552</v>
      </c>
      <c r="F266" s="8" t="s">
        <v>3116</v>
      </c>
      <c r="G266" s="10">
        <v>4384</v>
      </c>
      <c r="H266" s="143" t="s">
        <v>3114</v>
      </c>
      <c r="I266" s="82">
        <v>1160</v>
      </c>
      <c r="J266" s="38"/>
      <c r="K266" s="129"/>
      <c r="L266">
        <v>88</v>
      </c>
      <c r="M266" s="61"/>
    </row>
    <row r="267" spans="1:16" x14ac:dyDescent="0.25">
      <c r="A267" s="38">
        <v>92</v>
      </c>
      <c r="B267" s="70">
        <v>164</v>
      </c>
      <c r="C267" s="38" t="s">
        <v>2522</v>
      </c>
      <c r="D267" s="79">
        <v>43552</v>
      </c>
      <c r="E267" s="79">
        <v>43552</v>
      </c>
      <c r="F267" s="8" t="s">
        <v>3117</v>
      </c>
      <c r="G267" s="10">
        <v>4386</v>
      </c>
      <c r="H267" s="143" t="s">
        <v>3114</v>
      </c>
      <c r="I267" s="82">
        <v>1160</v>
      </c>
      <c r="J267" s="38"/>
      <c r="K267" s="129"/>
      <c r="L267">
        <v>89</v>
      </c>
      <c r="M267" s="61"/>
    </row>
    <row r="268" spans="1:16" x14ac:dyDescent="0.25">
      <c r="A268" s="38">
        <v>93</v>
      </c>
      <c r="B268" s="70">
        <v>165</v>
      </c>
      <c r="C268" s="38" t="s">
        <v>2522</v>
      </c>
      <c r="D268" s="79">
        <v>43552</v>
      </c>
      <c r="E268" s="79">
        <v>43552</v>
      </c>
      <c r="F268" s="8" t="s">
        <v>2627</v>
      </c>
      <c r="G268" s="10">
        <v>4387</v>
      </c>
      <c r="H268" s="143" t="s">
        <v>3114</v>
      </c>
      <c r="I268" s="82">
        <v>1160</v>
      </c>
      <c r="J268" s="38"/>
      <c r="K268" s="129"/>
      <c r="L268">
        <v>90</v>
      </c>
      <c r="M268" s="61"/>
    </row>
    <row r="269" spans="1:16" ht="30" x14ac:dyDescent="0.25">
      <c r="A269" s="38">
        <v>94</v>
      </c>
      <c r="B269" s="70">
        <v>166</v>
      </c>
      <c r="C269" s="38" t="s">
        <v>2522</v>
      </c>
      <c r="D269" s="79">
        <v>43552</v>
      </c>
      <c r="E269" s="79">
        <v>43552</v>
      </c>
      <c r="F269" s="8" t="s">
        <v>2398</v>
      </c>
      <c r="G269" s="10">
        <v>4379</v>
      </c>
      <c r="H269" s="143" t="s">
        <v>3118</v>
      </c>
      <c r="I269" s="82">
        <v>1702.88</v>
      </c>
      <c r="J269" s="38"/>
      <c r="K269" s="129"/>
      <c r="L269">
        <v>91</v>
      </c>
      <c r="M269" s="61"/>
    </row>
    <row r="270" spans="1:16" x14ac:dyDescent="0.25">
      <c r="A270" s="38">
        <v>95</v>
      </c>
      <c r="B270" s="70" t="s">
        <v>3126</v>
      </c>
      <c r="C270" s="38" t="s">
        <v>3111</v>
      </c>
      <c r="D270" s="5">
        <v>43553</v>
      </c>
      <c r="E270" s="5">
        <v>43553</v>
      </c>
      <c r="F270" s="8" t="s">
        <v>2421</v>
      </c>
      <c r="G270" s="10" t="s">
        <v>3112</v>
      </c>
      <c r="H270" s="80" t="s">
        <v>3072</v>
      </c>
      <c r="I270" s="82">
        <v>5725.32</v>
      </c>
      <c r="J270" s="38"/>
      <c r="K270" s="129"/>
      <c r="L270">
        <v>92</v>
      </c>
      <c r="M270" s="61"/>
    </row>
    <row r="271" spans="1:16" x14ac:dyDescent="0.25">
      <c r="A271" s="38">
        <v>96</v>
      </c>
      <c r="B271" s="70" t="s">
        <v>3127</v>
      </c>
      <c r="C271" s="38" t="s">
        <v>3111</v>
      </c>
      <c r="D271" s="5">
        <v>43553</v>
      </c>
      <c r="E271" s="5">
        <v>43553</v>
      </c>
      <c r="F271" s="8" t="s">
        <v>2421</v>
      </c>
      <c r="G271" s="10" t="s">
        <v>3113</v>
      </c>
      <c r="H271" s="8" t="s">
        <v>3060</v>
      </c>
      <c r="I271" s="82">
        <v>951.1</v>
      </c>
      <c r="J271" s="38"/>
      <c r="K271" s="129"/>
      <c r="L271">
        <v>93</v>
      </c>
      <c r="M271" s="125">
        <v>897.27</v>
      </c>
      <c r="N271" s="124">
        <f>M271*0.16</f>
        <v>143.56319999999999</v>
      </c>
      <c r="O271" s="124">
        <f>M271*0.1</f>
        <v>89.727000000000004</v>
      </c>
      <c r="P271" s="124">
        <v>951.1</v>
      </c>
    </row>
    <row r="272" spans="1:16" x14ac:dyDescent="0.25">
      <c r="A272" s="38">
        <v>97</v>
      </c>
      <c r="B272" s="70" t="s">
        <v>3165</v>
      </c>
      <c r="C272" s="38" t="s">
        <v>2914</v>
      </c>
      <c r="D272" s="5">
        <v>43553</v>
      </c>
      <c r="E272" s="5">
        <v>43553</v>
      </c>
      <c r="F272" s="8" t="s">
        <v>2817</v>
      </c>
      <c r="G272" s="10" t="s">
        <v>3167</v>
      </c>
      <c r="H272" s="8" t="s">
        <v>3169</v>
      </c>
      <c r="I272" s="82">
        <v>4640</v>
      </c>
      <c r="J272" s="38"/>
      <c r="K272" s="129"/>
      <c r="M272" s="125">
        <v>5401.24</v>
      </c>
      <c r="N272" s="124">
        <f>M272*0.16</f>
        <v>864.19839999999999</v>
      </c>
      <c r="O272" s="124">
        <f>M272*0.1</f>
        <v>540.12400000000002</v>
      </c>
      <c r="P272" s="124">
        <f>M272+N272-O272+0.01</f>
        <v>5725.3244000000004</v>
      </c>
    </row>
    <row r="273" spans="1:16" x14ac:dyDescent="0.25">
      <c r="A273" s="38">
        <v>98</v>
      </c>
      <c r="B273" s="70" t="s">
        <v>3166</v>
      </c>
      <c r="C273" s="38" t="s">
        <v>2914</v>
      </c>
      <c r="D273" s="5">
        <v>43553</v>
      </c>
      <c r="E273" s="5">
        <v>43553</v>
      </c>
      <c r="F273" s="8" t="s">
        <v>2817</v>
      </c>
      <c r="G273" s="10" t="s">
        <v>3168</v>
      </c>
      <c r="H273" s="8" t="s">
        <v>3169</v>
      </c>
      <c r="I273" s="82">
        <v>4640</v>
      </c>
      <c r="J273" s="38"/>
      <c r="K273" s="129"/>
      <c r="M273" s="61"/>
    </row>
    <row r="274" spans="1:16" x14ac:dyDescent="0.25">
      <c r="A274" s="38">
        <v>99</v>
      </c>
      <c r="B274" s="70">
        <v>167</v>
      </c>
      <c r="C274" s="38" t="s">
        <v>2522</v>
      </c>
      <c r="D274" s="79">
        <v>43554</v>
      </c>
      <c r="E274" s="79">
        <v>43554</v>
      </c>
      <c r="F274" s="8" t="s">
        <v>2535</v>
      </c>
      <c r="G274" s="10">
        <v>4412</v>
      </c>
      <c r="H274" s="143" t="s">
        <v>3114</v>
      </c>
      <c r="I274" s="82">
        <v>1160</v>
      </c>
      <c r="J274" s="38"/>
      <c r="K274" s="129"/>
      <c r="L274">
        <v>94</v>
      </c>
      <c r="M274" s="61"/>
    </row>
    <row r="275" spans="1:16" x14ac:dyDescent="0.25">
      <c r="A275" s="38">
        <v>100</v>
      </c>
      <c r="B275" s="70">
        <v>168</v>
      </c>
      <c r="C275" s="38" t="s">
        <v>2522</v>
      </c>
      <c r="D275" s="79">
        <v>43554</v>
      </c>
      <c r="E275" s="79">
        <v>43554</v>
      </c>
      <c r="F275" s="8" t="s">
        <v>2421</v>
      </c>
      <c r="G275" s="10">
        <v>4410</v>
      </c>
      <c r="H275" s="143" t="s">
        <v>3114</v>
      </c>
      <c r="I275" s="82">
        <v>1160</v>
      </c>
      <c r="J275" s="38"/>
      <c r="K275" s="129"/>
      <c r="L275">
        <v>95</v>
      </c>
      <c r="M275" s="61"/>
    </row>
    <row r="276" spans="1:16" ht="30" x14ac:dyDescent="0.25">
      <c r="A276" s="38">
        <v>101</v>
      </c>
      <c r="B276" s="70">
        <v>169</v>
      </c>
      <c r="C276" s="38" t="s">
        <v>2522</v>
      </c>
      <c r="D276" s="79">
        <v>43554</v>
      </c>
      <c r="E276" s="79">
        <v>43554</v>
      </c>
      <c r="F276" s="8" t="s">
        <v>2421</v>
      </c>
      <c r="G276" s="10">
        <v>4420</v>
      </c>
      <c r="H276" s="143" t="s">
        <v>3118</v>
      </c>
      <c r="I276" s="82">
        <v>1197.58</v>
      </c>
      <c r="J276" s="38"/>
      <c r="K276" s="129"/>
      <c r="L276">
        <v>96</v>
      </c>
      <c r="M276" s="61"/>
    </row>
    <row r="277" spans="1:16" x14ac:dyDescent="0.25">
      <c r="A277" s="38">
        <v>102</v>
      </c>
      <c r="B277" s="70">
        <v>170</v>
      </c>
      <c r="C277" s="38" t="s">
        <v>2522</v>
      </c>
      <c r="D277" s="79">
        <v>43556</v>
      </c>
      <c r="E277" s="79">
        <v>43556</v>
      </c>
      <c r="F277" s="80" t="s">
        <v>51</v>
      </c>
      <c r="G277" s="39">
        <v>4425</v>
      </c>
      <c r="H277" s="143" t="s">
        <v>3114</v>
      </c>
      <c r="I277" s="82">
        <v>1160</v>
      </c>
      <c r="J277" s="38"/>
      <c r="K277" s="130"/>
      <c r="L277" s="62"/>
      <c r="M277" s="61"/>
    </row>
    <row r="278" spans="1:16" ht="30" x14ac:dyDescent="0.25">
      <c r="A278" s="38">
        <v>103</v>
      </c>
      <c r="B278" s="70" t="s">
        <v>3336</v>
      </c>
      <c r="C278" s="4" t="s">
        <v>2649</v>
      </c>
      <c r="D278" s="5">
        <v>43531</v>
      </c>
      <c r="E278" s="5">
        <v>43531</v>
      </c>
      <c r="F278" s="8" t="s">
        <v>3315</v>
      </c>
      <c r="G278" s="10" t="s">
        <v>3319</v>
      </c>
      <c r="H278" s="52" t="s">
        <v>3321</v>
      </c>
      <c r="I278" s="82">
        <v>7111.34</v>
      </c>
      <c r="J278" s="147" t="s">
        <v>3394</v>
      </c>
      <c r="K278" s="130">
        <v>1</v>
      </c>
      <c r="L278" s="62"/>
      <c r="M278" s="61"/>
    </row>
    <row r="279" spans="1:16" x14ac:dyDescent="0.25">
      <c r="A279" s="38">
        <v>1</v>
      </c>
      <c r="B279" s="70">
        <v>171</v>
      </c>
      <c r="C279" s="38" t="s">
        <v>3119</v>
      </c>
      <c r="D279" s="79">
        <v>43556</v>
      </c>
      <c r="E279" s="79">
        <v>43556</v>
      </c>
      <c r="F279" s="8" t="s">
        <v>3120</v>
      </c>
      <c r="G279" s="10">
        <v>1</v>
      </c>
      <c r="H279" s="8" t="s">
        <v>3121</v>
      </c>
      <c r="I279" s="82">
        <v>2128.06</v>
      </c>
      <c r="J279" s="38"/>
      <c r="K279" s="129"/>
      <c r="L279" s="61"/>
      <c r="M279" s="61">
        <v>2007.6</v>
      </c>
      <c r="N279">
        <v>321.22000000000003</v>
      </c>
      <c r="O279">
        <v>200.76</v>
      </c>
      <c r="P279">
        <v>2128.06</v>
      </c>
    </row>
    <row r="280" spans="1:16" x14ac:dyDescent="0.25">
      <c r="A280" s="38">
        <v>2</v>
      </c>
      <c r="B280" s="70" t="s">
        <v>3137</v>
      </c>
      <c r="C280" s="38" t="s">
        <v>3138</v>
      </c>
      <c r="D280" s="79">
        <v>43556</v>
      </c>
      <c r="E280" s="79">
        <v>43556</v>
      </c>
      <c r="F280" s="8" t="s">
        <v>26</v>
      </c>
      <c r="G280" s="10" t="s">
        <v>3139</v>
      </c>
      <c r="H280" s="8" t="s">
        <v>3140</v>
      </c>
      <c r="I280" s="82">
        <v>2030</v>
      </c>
      <c r="J280" s="38"/>
      <c r="K280" s="129"/>
      <c r="L280" s="61"/>
      <c r="M280" s="61"/>
    </row>
    <row r="281" spans="1:16" x14ac:dyDescent="0.25">
      <c r="A281" s="38">
        <v>3</v>
      </c>
      <c r="B281" s="39" t="s">
        <v>3141</v>
      </c>
      <c r="C281" s="38" t="s">
        <v>2990</v>
      </c>
      <c r="D281" s="79">
        <v>43556</v>
      </c>
      <c r="E281" s="79">
        <v>43556</v>
      </c>
      <c r="F281" s="8" t="s">
        <v>26</v>
      </c>
      <c r="G281" s="10">
        <v>146</v>
      </c>
      <c r="H281" s="8" t="s">
        <v>3142</v>
      </c>
      <c r="I281" s="82">
        <v>3480</v>
      </c>
      <c r="J281" s="38"/>
      <c r="K281" s="129"/>
      <c r="L281" s="61"/>
      <c r="M281" s="61"/>
    </row>
    <row r="282" spans="1:16" ht="30" x14ac:dyDescent="0.25">
      <c r="A282" s="38">
        <v>4</v>
      </c>
      <c r="B282" s="70" t="s">
        <v>3153</v>
      </c>
      <c r="C282" s="38" t="s">
        <v>2548</v>
      </c>
      <c r="D282" s="79">
        <v>43556</v>
      </c>
      <c r="E282" s="79">
        <v>43556</v>
      </c>
      <c r="F282" s="80" t="s">
        <v>126</v>
      </c>
      <c r="G282" s="10" t="s">
        <v>3154</v>
      </c>
      <c r="H282" s="8" t="s">
        <v>3155</v>
      </c>
      <c r="I282" s="82">
        <v>10000.01</v>
      </c>
      <c r="J282" s="38"/>
      <c r="K282" s="129"/>
      <c r="L282" s="61"/>
      <c r="M282" s="61">
        <v>9433.9699999999993</v>
      </c>
      <c r="N282" s="124">
        <f>M282*0.16</f>
        <v>1509.4351999999999</v>
      </c>
      <c r="O282" s="124">
        <f>M282*0.1</f>
        <v>943.39699999999993</v>
      </c>
      <c r="P282" s="124">
        <f>M282+N282-O282</f>
        <v>10000.0082</v>
      </c>
    </row>
    <row r="283" spans="1:16" x14ac:dyDescent="0.25">
      <c r="A283" s="38">
        <v>5</v>
      </c>
      <c r="B283" s="70">
        <v>172</v>
      </c>
      <c r="C283" s="38" t="s">
        <v>42</v>
      </c>
      <c r="D283" s="5">
        <v>43557</v>
      </c>
      <c r="E283" s="5">
        <v>43557</v>
      </c>
      <c r="F283" s="8" t="s">
        <v>2375</v>
      </c>
      <c r="G283" s="10">
        <v>22</v>
      </c>
      <c r="H283" s="80" t="s">
        <v>3136</v>
      </c>
      <c r="I283" s="82">
        <v>540.6</v>
      </c>
      <c r="J283" s="38"/>
      <c r="K283" s="129"/>
      <c r="L283" s="61"/>
      <c r="M283" s="61">
        <v>510</v>
      </c>
      <c r="N283" s="124">
        <f t="shared" ref="N283:N323" si="0">M283*0.16</f>
        <v>81.600000000000009</v>
      </c>
      <c r="O283" s="124">
        <f t="shared" ref="O283:O323" si="1">M283*0.1</f>
        <v>51</v>
      </c>
      <c r="P283" s="124">
        <f t="shared" ref="P283:P322" si="2">M283+N283-O283</f>
        <v>540.6</v>
      </c>
    </row>
    <row r="284" spans="1:16" x14ac:dyDescent="0.25">
      <c r="A284" s="38">
        <v>6</v>
      </c>
      <c r="B284" s="70">
        <v>173</v>
      </c>
      <c r="C284" s="38" t="s">
        <v>105</v>
      </c>
      <c r="D284" s="5">
        <v>43557</v>
      </c>
      <c r="E284" s="5">
        <v>43557</v>
      </c>
      <c r="F284" s="8" t="s">
        <v>2533</v>
      </c>
      <c r="G284" s="10">
        <v>10</v>
      </c>
      <c r="H284" s="8" t="s">
        <v>3060</v>
      </c>
      <c r="I284" s="82">
        <v>5284.9</v>
      </c>
      <c r="J284" s="38"/>
      <c r="K284" s="129"/>
      <c r="L284" s="61"/>
      <c r="M284" s="61">
        <v>4985.76</v>
      </c>
      <c r="N284" s="124">
        <f t="shared" si="0"/>
        <v>797.72160000000008</v>
      </c>
      <c r="O284" s="124">
        <f t="shared" si="1"/>
        <v>498.57600000000002</v>
      </c>
      <c r="P284" s="124">
        <v>5284.9</v>
      </c>
    </row>
    <row r="285" spans="1:16" ht="30" x14ac:dyDescent="0.25">
      <c r="A285" s="38">
        <v>7</v>
      </c>
      <c r="B285" s="70">
        <v>174</v>
      </c>
      <c r="C285" s="38" t="s">
        <v>86</v>
      </c>
      <c r="D285" s="5">
        <v>43557</v>
      </c>
      <c r="E285" s="5">
        <v>43557</v>
      </c>
      <c r="F285" s="8" t="s">
        <v>26</v>
      </c>
      <c r="G285" s="10">
        <v>4645</v>
      </c>
      <c r="H285" s="8" t="s">
        <v>3135</v>
      </c>
      <c r="I285" s="82">
        <v>5586</v>
      </c>
      <c r="J285" s="38"/>
      <c r="K285" s="129"/>
      <c r="L285" s="61"/>
      <c r="M285" s="61">
        <v>0</v>
      </c>
      <c r="N285" s="124">
        <f t="shared" si="0"/>
        <v>0</v>
      </c>
      <c r="O285" s="124">
        <f t="shared" si="1"/>
        <v>0</v>
      </c>
      <c r="P285" s="124">
        <f t="shared" si="2"/>
        <v>0</v>
      </c>
    </row>
    <row r="286" spans="1:16" ht="30" x14ac:dyDescent="0.25">
      <c r="A286" s="38">
        <v>8</v>
      </c>
      <c r="B286" s="39" t="s">
        <v>3148</v>
      </c>
      <c r="C286" s="38" t="s">
        <v>79</v>
      </c>
      <c r="D286" s="5">
        <v>43557</v>
      </c>
      <c r="E286" s="5">
        <v>43557</v>
      </c>
      <c r="F286" s="8" t="s">
        <v>2672</v>
      </c>
      <c r="G286" s="10" t="s">
        <v>3150</v>
      </c>
      <c r="H286" s="8" t="s">
        <v>3152</v>
      </c>
      <c r="I286" s="82">
        <v>105107</v>
      </c>
      <c r="J286" s="38"/>
      <c r="K286" s="61"/>
      <c r="L286" s="61"/>
      <c r="M286" s="61">
        <v>0</v>
      </c>
      <c r="N286" s="124">
        <f t="shared" si="0"/>
        <v>0</v>
      </c>
      <c r="O286" s="124">
        <f t="shared" si="1"/>
        <v>0</v>
      </c>
      <c r="P286" s="124">
        <f t="shared" si="2"/>
        <v>0</v>
      </c>
    </row>
    <row r="287" spans="1:16" ht="30" x14ac:dyDescent="0.25">
      <c r="A287" s="38">
        <v>9</v>
      </c>
      <c r="B287" s="39" t="s">
        <v>3149</v>
      </c>
      <c r="C287" s="38" t="s">
        <v>79</v>
      </c>
      <c r="D287" s="5">
        <v>43557</v>
      </c>
      <c r="E287" s="5">
        <v>43557</v>
      </c>
      <c r="F287" s="8" t="s">
        <v>3004</v>
      </c>
      <c r="G287" s="10" t="s">
        <v>3151</v>
      </c>
      <c r="H287" s="8" t="s">
        <v>3152</v>
      </c>
      <c r="I287" s="82">
        <v>58523</v>
      </c>
      <c r="J287" s="38"/>
      <c r="K287" s="61"/>
      <c r="L287" s="61"/>
      <c r="M287" s="61">
        <v>0</v>
      </c>
      <c r="N287" s="124">
        <f t="shared" si="0"/>
        <v>0</v>
      </c>
      <c r="O287" s="124">
        <f t="shared" si="1"/>
        <v>0</v>
      </c>
      <c r="P287" s="124">
        <f t="shared" si="2"/>
        <v>0</v>
      </c>
    </row>
    <row r="288" spans="1:16" x14ac:dyDescent="0.25">
      <c r="A288" s="38">
        <v>10</v>
      </c>
      <c r="B288" s="70" t="s">
        <v>3177</v>
      </c>
      <c r="C288" s="38" t="s">
        <v>105</v>
      </c>
      <c r="D288" s="5">
        <v>43557</v>
      </c>
      <c r="E288" s="5">
        <v>43557</v>
      </c>
      <c r="F288" s="8" t="s">
        <v>2533</v>
      </c>
      <c r="G288" s="10">
        <v>11</v>
      </c>
      <c r="H288" s="8" t="s">
        <v>3155</v>
      </c>
      <c r="I288" s="82">
        <v>6165.73</v>
      </c>
      <c r="J288" s="38"/>
      <c r="K288" s="61"/>
      <c r="L288" s="61"/>
      <c r="M288" s="61">
        <v>5816.72</v>
      </c>
      <c r="N288" s="124">
        <f t="shared" si="0"/>
        <v>930.67520000000002</v>
      </c>
      <c r="O288" s="124">
        <f t="shared" si="1"/>
        <v>581.67200000000003</v>
      </c>
      <c r="P288" s="124">
        <f>M288+N288-O288+0.01</f>
        <v>6165.7332000000006</v>
      </c>
    </row>
    <row r="289" spans="1:17" ht="30" x14ac:dyDescent="0.25">
      <c r="A289" s="38">
        <v>11</v>
      </c>
      <c r="B289" s="70">
        <v>175</v>
      </c>
      <c r="C289" s="38" t="s">
        <v>3138</v>
      </c>
      <c r="D289" s="5">
        <v>43558</v>
      </c>
      <c r="E289" s="5">
        <v>43558</v>
      </c>
      <c r="F289" s="8" t="s">
        <v>26</v>
      </c>
      <c r="G289" s="10"/>
      <c r="H289" s="8" t="s">
        <v>3147</v>
      </c>
      <c r="I289" s="82">
        <v>37120</v>
      </c>
      <c r="J289" s="38"/>
      <c r="K289" s="61"/>
      <c r="L289" s="61"/>
      <c r="M289" s="61">
        <v>0</v>
      </c>
      <c r="N289" s="124">
        <f t="shared" si="0"/>
        <v>0</v>
      </c>
      <c r="O289" s="124">
        <f t="shared" si="1"/>
        <v>0</v>
      </c>
      <c r="P289" s="124">
        <f t="shared" si="2"/>
        <v>0</v>
      </c>
    </row>
    <row r="290" spans="1:17" x14ac:dyDescent="0.25">
      <c r="A290" s="38">
        <v>12</v>
      </c>
      <c r="B290" s="70">
        <v>176</v>
      </c>
      <c r="C290" s="38" t="s">
        <v>2547</v>
      </c>
      <c r="D290" s="5">
        <v>43558</v>
      </c>
      <c r="E290" s="5">
        <v>43558</v>
      </c>
      <c r="F290" s="8" t="s">
        <v>26</v>
      </c>
      <c r="G290" s="10" t="s">
        <v>3145</v>
      </c>
      <c r="H290" s="8" t="s">
        <v>3146</v>
      </c>
      <c r="I290" s="82">
        <v>29000</v>
      </c>
      <c r="J290" s="38"/>
      <c r="K290" s="61"/>
      <c r="L290" s="61"/>
      <c r="M290" s="61">
        <v>0</v>
      </c>
      <c r="N290" s="124">
        <f t="shared" si="0"/>
        <v>0</v>
      </c>
      <c r="O290" s="124">
        <f t="shared" si="1"/>
        <v>0</v>
      </c>
      <c r="P290" s="124">
        <f t="shared" si="2"/>
        <v>0</v>
      </c>
    </row>
    <row r="291" spans="1:17" x14ac:dyDescent="0.25">
      <c r="A291" s="38">
        <v>13</v>
      </c>
      <c r="B291" s="70">
        <v>177</v>
      </c>
      <c r="C291" s="38" t="s">
        <v>25</v>
      </c>
      <c r="D291" s="5">
        <v>43559</v>
      </c>
      <c r="E291" s="5">
        <v>43559</v>
      </c>
      <c r="F291" s="8" t="s">
        <v>2817</v>
      </c>
      <c r="G291" s="10" t="s">
        <v>3162</v>
      </c>
      <c r="H291" s="8" t="s">
        <v>3163</v>
      </c>
      <c r="I291" s="82">
        <v>6726.23</v>
      </c>
      <c r="J291" s="38"/>
      <c r="K291" s="61"/>
      <c r="L291" s="61"/>
      <c r="M291" s="61">
        <v>6345.5</v>
      </c>
      <c r="N291" s="124">
        <f t="shared" si="0"/>
        <v>1015.28</v>
      </c>
      <c r="O291" s="124">
        <f t="shared" si="1"/>
        <v>634.55000000000007</v>
      </c>
      <c r="P291" s="124">
        <f t="shared" si="2"/>
        <v>6726.23</v>
      </c>
    </row>
    <row r="292" spans="1:17" x14ac:dyDescent="0.25">
      <c r="A292" s="38">
        <v>14</v>
      </c>
      <c r="B292" s="70">
        <v>178</v>
      </c>
      <c r="C292" s="38" t="s">
        <v>106</v>
      </c>
      <c r="D292" s="5">
        <v>43561</v>
      </c>
      <c r="E292" s="5">
        <v>43561</v>
      </c>
      <c r="F292" s="119" t="s">
        <v>3156</v>
      </c>
      <c r="G292" s="10" t="s">
        <v>3157</v>
      </c>
      <c r="H292" s="80" t="s">
        <v>3407</v>
      </c>
      <c r="I292" s="82">
        <v>5958.55</v>
      </c>
      <c r="J292" s="38"/>
      <c r="K292" s="61"/>
      <c r="L292" s="61"/>
      <c r="M292" s="61">
        <v>5621.28</v>
      </c>
      <c r="N292" s="124">
        <f t="shared" si="0"/>
        <v>899.40480000000002</v>
      </c>
      <c r="O292" s="124">
        <f t="shared" si="1"/>
        <v>562.12800000000004</v>
      </c>
      <c r="P292" s="124">
        <f t="shared" si="2"/>
        <v>5958.5568000000003</v>
      </c>
      <c r="Q292" t="s">
        <v>3251</v>
      </c>
    </row>
    <row r="293" spans="1:17" ht="30" x14ac:dyDescent="0.25">
      <c r="A293" s="38">
        <v>15</v>
      </c>
      <c r="B293" s="70" t="s">
        <v>3314</v>
      </c>
      <c r="C293" s="38" t="s">
        <v>2649</v>
      </c>
      <c r="D293" s="5">
        <v>43561</v>
      </c>
      <c r="E293" s="5">
        <v>43561</v>
      </c>
      <c r="F293" s="119" t="s">
        <v>3315</v>
      </c>
      <c r="G293" s="10" t="s">
        <v>3316</v>
      </c>
      <c r="H293" s="8" t="s">
        <v>3317</v>
      </c>
      <c r="I293" s="82">
        <v>6993.3</v>
      </c>
      <c r="J293" s="147" t="s">
        <v>3394</v>
      </c>
      <c r="K293" s="130">
        <v>2</v>
      </c>
      <c r="L293" s="61"/>
      <c r="M293" s="61"/>
      <c r="N293" s="124"/>
      <c r="O293" s="124"/>
      <c r="P293" s="124"/>
    </row>
    <row r="294" spans="1:17" x14ac:dyDescent="0.25">
      <c r="A294" s="38">
        <v>16</v>
      </c>
      <c r="B294" s="70">
        <v>179</v>
      </c>
      <c r="C294" s="38" t="s">
        <v>25</v>
      </c>
      <c r="D294" s="5">
        <v>43562</v>
      </c>
      <c r="E294" s="5">
        <v>43562</v>
      </c>
      <c r="F294" s="8" t="s">
        <v>2817</v>
      </c>
      <c r="G294" s="10" t="s">
        <v>3162</v>
      </c>
      <c r="H294" s="8" t="s">
        <v>3170</v>
      </c>
      <c r="I294" s="82">
        <v>6726.23</v>
      </c>
      <c r="J294" s="38"/>
      <c r="K294" s="61"/>
      <c r="L294" s="61"/>
      <c r="M294" s="61">
        <v>6345.5</v>
      </c>
      <c r="N294" s="124">
        <f t="shared" si="0"/>
        <v>1015.28</v>
      </c>
      <c r="O294" s="124">
        <f t="shared" si="1"/>
        <v>634.55000000000007</v>
      </c>
      <c r="P294" s="124">
        <f t="shared" si="2"/>
        <v>6726.23</v>
      </c>
    </row>
    <row r="295" spans="1:17" x14ac:dyDescent="0.25">
      <c r="A295" s="38">
        <v>17</v>
      </c>
      <c r="B295" s="70">
        <v>180</v>
      </c>
      <c r="C295" s="38" t="s">
        <v>3037</v>
      </c>
      <c r="D295" s="5">
        <v>43562</v>
      </c>
      <c r="E295" s="5">
        <v>43562</v>
      </c>
      <c r="F295" s="8" t="s">
        <v>2533</v>
      </c>
      <c r="G295" s="10" t="s">
        <v>3158</v>
      </c>
      <c r="H295" s="8" t="s">
        <v>3155</v>
      </c>
      <c r="I295" s="82">
        <v>7927.36</v>
      </c>
      <c r="J295" s="38"/>
      <c r="K295" s="61"/>
      <c r="L295" s="61"/>
      <c r="M295" s="61">
        <v>7478.64</v>
      </c>
      <c r="N295" s="124">
        <f t="shared" si="0"/>
        <v>1196.5824</v>
      </c>
      <c r="O295" s="124">
        <f t="shared" si="1"/>
        <v>747.86400000000003</v>
      </c>
      <c r="P295" s="124">
        <f t="shared" si="2"/>
        <v>7927.358400000001</v>
      </c>
    </row>
    <row r="296" spans="1:17" x14ac:dyDescent="0.25">
      <c r="A296" s="38">
        <v>18</v>
      </c>
      <c r="B296" s="70">
        <v>181</v>
      </c>
      <c r="C296" s="38" t="s">
        <v>2784</v>
      </c>
      <c r="D296" s="5">
        <v>43562</v>
      </c>
      <c r="E296" s="5">
        <v>43562</v>
      </c>
      <c r="F296" s="119" t="s">
        <v>3156</v>
      </c>
      <c r="G296" s="39" t="s">
        <v>3160</v>
      </c>
      <c r="H296" s="8" t="s">
        <v>3155</v>
      </c>
      <c r="I296" s="82">
        <v>16918.05</v>
      </c>
      <c r="J296" s="38"/>
      <c r="K296" s="61"/>
      <c r="L296" s="61"/>
      <c r="M296" s="61">
        <v>15960.42</v>
      </c>
      <c r="N296" s="124">
        <f t="shared" si="0"/>
        <v>2553.6671999999999</v>
      </c>
      <c r="O296" s="124">
        <f t="shared" si="1"/>
        <v>1596.0420000000001</v>
      </c>
      <c r="P296" s="124">
        <f t="shared" si="2"/>
        <v>16918.0452</v>
      </c>
    </row>
    <row r="297" spans="1:17" x14ac:dyDescent="0.25">
      <c r="A297" s="38">
        <v>19</v>
      </c>
      <c r="B297" s="39" t="s">
        <v>3252</v>
      </c>
      <c r="C297" s="38" t="s">
        <v>79</v>
      </c>
      <c r="D297" s="5">
        <v>43563</v>
      </c>
      <c r="E297" s="5">
        <v>43563</v>
      </c>
      <c r="F297" s="119" t="s">
        <v>3013</v>
      </c>
      <c r="G297" s="39" t="s">
        <v>3253</v>
      </c>
      <c r="H297" s="8" t="s">
        <v>3254</v>
      </c>
      <c r="I297" s="82">
        <v>43152</v>
      </c>
      <c r="J297" s="38"/>
      <c r="K297" s="61"/>
      <c r="L297" s="61"/>
      <c r="M297" s="61"/>
      <c r="N297" s="124"/>
      <c r="O297" s="124"/>
      <c r="P297" s="124"/>
    </row>
    <row r="298" spans="1:17" x14ac:dyDescent="0.25">
      <c r="A298" s="38">
        <v>20</v>
      </c>
      <c r="B298" s="70">
        <v>182</v>
      </c>
      <c r="C298" s="38" t="s">
        <v>3119</v>
      </c>
      <c r="D298" s="5">
        <v>43563</v>
      </c>
      <c r="E298" s="5">
        <v>43563</v>
      </c>
      <c r="F298" s="8" t="s">
        <v>3120</v>
      </c>
      <c r="G298" s="10" t="s">
        <v>3159</v>
      </c>
      <c r="H298" s="8" t="s">
        <v>3155</v>
      </c>
      <c r="I298" s="82">
        <v>1702.44</v>
      </c>
      <c r="J298" s="38"/>
      <c r="K298" s="61"/>
      <c r="L298" s="61"/>
      <c r="M298" s="61">
        <v>1606.08</v>
      </c>
      <c r="N298" s="124">
        <f t="shared" si="0"/>
        <v>256.97280000000001</v>
      </c>
      <c r="O298" s="124">
        <f t="shared" si="1"/>
        <v>160.608</v>
      </c>
      <c r="P298" s="124">
        <f t="shared" si="2"/>
        <v>1702.4448</v>
      </c>
    </row>
    <row r="299" spans="1:17" x14ac:dyDescent="0.25">
      <c r="A299" s="38">
        <v>21</v>
      </c>
      <c r="B299" s="39">
        <v>183</v>
      </c>
      <c r="C299" s="38" t="s">
        <v>30</v>
      </c>
      <c r="D299" s="5">
        <v>43563</v>
      </c>
      <c r="E299" s="5">
        <v>43563</v>
      </c>
      <c r="F299" s="8" t="s">
        <v>2398</v>
      </c>
      <c r="G299" s="10" t="s">
        <v>3161</v>
      </c>
      <c r="H299" s="8" t="s">
        <v>3155</v>
      </c>
      <c r="I299" s="82">
        <v>3404.89</v>
      </c>
      <c r="J299" s="38"/>
      <c r="K299" s="61"/>
      <c r="L299" s="61"/>
      <c r="M299" s="61">
        <v>3212.16</v>
      </c>
      <c r="N299" s="124">
        <f t="shared" si="0"/>
        <v>513.94560000000001</v>
      </c>
      <c r="O299" s="124">
        <f t="shared" si="1"/>
        <v>321.21600000000001</v>
      </c>
      <c r="P299" s="124">
        <f t="shared" si="2"/>
        <v>3404.8896</v>
      </c>
    </row>
    <row r="300" spans="1:17" ht="30" x14ac:dyDescent="0.25">
      <c r="A300" s="38">
        <v>22</v>
      </c>
      <c r="B300" s="70">
        <v>184</v>
      </c>
      <c r="C300" s="38" t="s">
        <v>125</v>
      </c>
      <c r="D300" s="5">
        <v>43563</v>
      </c>
      <c r="E300" s="5">
        <v>43563</v>
      </c>
      <c r="F300" s="80" t="s">
        <v>126</v>
      </c>
      <c r="G300" s="10">
        <v>34</v>
      </c>
      <c r="H300" s="8" t="s">
        <v>3155</v>
      </c>
      <c r="I300" s="82">
        <v>10000.01</v>
      </c>
      <c r="J300" s="38"/>
      <c r="K300" s="61"/>
      <c r="L300" s="61"/>
      <c r="M300" s="61">
        <v>9433.9699999999993</v>
      </c>
      <c r="N300" s="124">
        <f t="shared" si="0"/>
        <v>1509.4351999999999</v>
      </c>
      <c r="O300" s="124">
        <f t="shared" si="1"/>
        <v>943.39699999999993</v>
      </c>
      <c r="P300" s="124">
        <f t="shared" si="2"/>
        <v>10000.0082</v>
      </c>
    </row>
    <row r="301" spans="1:17" ht="30" x14ac:dyDescent="0.25">
      <c r="A301" s="38">
        <v>23</v>
      </c>
      <c r="B301" s="70">
        <v>185</v>
      </c>
      <c r="C301" s="38" t="s">
        <v>129</v>
      </c>
      <c r="D301" s="5">
        <v>43563</v>
      </c>
      <c r="E301" s="5">
        <v>43563</v>
      </c>
      <c r="F301" s="80" t="s">
        <v>126</v>
      </c>
      <c r="G301" s="10">
        <v>23</v>
      </c>
      <c r="H301" s="8" t="s">
        <v>3155</v>
      </c>
      <c r="I301" s="82">
        <v>10000.01</v>
      </c>
      <c r="J301" s="38"/>
      <c r="K301" s="61"/>
      <c r="L301" s="61"/>
      <c r="M301" s="61">
        <v>9433.9699999999993</v>
      </c>
      <c r="N301" s="124">
        <f t="shared" si="0"/>
        <v>1509.4351999999999</v>
      </c>
      <c r="O301" s="124">
        <f t="shared" si="1"/>
        <v>943.39699999999993</v>
      </c>
      <c r="P301" s="124">
        <f t="shared" si="2"/>
        <v>10000.0082</v>
      </c>
    </row>
    <row r="302" spans="1:17" x14ac:dyDescent="0.25">
      <c r="A302" s="38">
        <v>24</v>
      </c>
      <c r="B302" s="70">
        <v>186</v>
      </c>
      <c r="C302" s="38" t="s">
        <v>3030</v>
      </c>
      <c r="D302" s="5">
        <v>43563</v>
      </c>
      <c r="E302" s="5">
        <v>43563</v>
      </c>
      <c r="F302" s="8" t="s">
        <v>3171</v>
      </c>
      <c r="G302" s="10" t="s">
        <v>3172</v>
      </c>
      <c r="H302" s="8" t="s">
        <v>3163</v>
      </c>
      <c r="I302" s="82">
        <v>1899.99</v>
      </c>
      <c r="J302" s="38"/>
      <c r="K302" s="61"/>
      <c r="L302" s="61"/>
      <c r="M302" s="61">
        <v>1792.44</v>
      </c>
      <c r="N302" s="124">
        <f t="shared" si="0"/>
        <v>286.79040000000003</v>
      </c>
      <c r="O302" s="124">
        <f t="shared" si="1"/>
        <v>179.24400000000003</v>
      </c>
      <c r="P302" s="124">
        <f t="shared" si="2"/>
        <v>1899.9863999999998</v>
      </c>
    </row>
    <row r="303" spans="1:17" x14ac:dyDescent="0.25">
      <c r="A303" s="38">
        <v>25</v>
      </c>
      <c r="B303" s="70">
        <v>187</v>
      </c>
      <c r="C303" s="38" t="s">
        <v>93</v>
      </c>
      <c r="D303" s="5">
        <v>43563</v>
      </c>
      <c r="E303" s="5">
        <v>43563</v>
      </c>
      <c r="F303" s="8" t="s">
        <v>3173</v>
      </c>
      <c r="G303" s="10">
        <v>880413</v>
      </c>
      <c r="H303" s="8" t="s">
        <v>3155</v>
      </c>
      <c r="I303" s="82">
        <v>1321.23</v>
      </c>
      <c r="J303" s="38"/>
      <c r="K303" s="61"/>
      <c r="L303" s="61"/>
      <c r="M303" s="61">
        <v>1246.44</v>
      </c>
      <c r="N303" s="124">
        <f t="shared" si="0"/>
        <v>199.43040000000002</v>
      </c>
      <c r="O303" s="124">
        <f t="shared" si="1"/>
        <v>124.64400000000001</v>
      </c>
      <c r="P303" s="124">
        <f t="shared" si="2"/>
        <v>1321.2264</v>
      </c>
    </row>
    <row r="304" spans="1:17" x14ac:dyDescent="0.25">
      <c r="A304" s="38">
        <v>26</v>
      </c>
      <c r="B304" s="70">
        <v>188</v>
      </c>
      <c r="C304" s="38" t="s">
        <v>93</v>
      </c>
      <c r="D304" s="5">
        <v>43563</v>
      </c>
      <c r="E304" s="5">
        <v>43563</v>
      </c>
      <c r="F304" s="8" t="s">
        <v>3173</v>
      </c>
      <c r="G304" s="10">
        <v>187044</v>
      </c>
      <c r="H304" s="8" t="s">
        <v>3072</v>
      </c>
      <c r="I304" s="82">
        <v>1321.23</v>
      </c>
      <c r="J304" s="38"/>
      <c r="K304" s="61"/>
      <c r="L304" s="61"/>
      <c r="M304" s="61">
        <v>1246.44</v>
      </c>
      <c r="N304" s="124">
        <f t="shared" si="0"/>
        <v>199.43040000000002</v>
      </c>
      <c r="O304" s="124">
        <f t="shared" si="1"/>
        <v>124.64400000000001</v>
      </c>
      <c r="P304" s="124">
        <f t="shared" si="2"/>
        <v>1321.2264</v>
      </c>
    </row>
    <row r="305" spans="1:16" x14ac:dyDescent="0.25">
      <c r="A305" s="38">
        <v>27</v>
      </c>
      <c r="B305" s="70">
        <v>189</v>
      </c>
      <c r="C305" s="38" t="s">
        <v>93</v>
      </c>
      <c r="D305" s="5">
        <v>43563</v>
      </c>
      <c r="E305" s="5">
        <v>43563</v>
      </c>
      <c r="F305" s="8" t="s">
        <v>3173</v>
      </c>
      <c r="G305" s="10" t="s">
        <v>3176</v>
      </c>
      <c r="H305" s="80" t="s">
        <v>3060</v>
      </c>
      <c r="I305" s="82">
        <v>1321.23</v>
      </c>
      <c r="J305" s="38"/>
      <c r="K305" s="61"/>
      <c r="L305" s="61"/>
      <c r="M305" s="61">
        <v>1246.44</v>
      </c>
      <c r="N305" s="124">
        <f t="shared" si="0"/>
        <v>199.43040000000002</v>
      </c>
      <c r="O305" s="124">
        <f t="shared" si="1"/>
        <v>124.64400000000001</v>
      </c>
      <c r="P305" s="124">
        <f t="shared" si="2"/>
        <v>1321.2264</v>
      </c>
    </row>
    <row r="306" spans="1:16" x14ac:dyDescent="0.25">
      <c r="A306" s="38">
        <v>28</v>
      </c>
      <c r="B306" s="70">
        <v>190</v>
      </c>
      <c r="C306" s="38" t="s">
        <v>93</v>
      </c>
      <c r="D306" s="5">
        <v>43563</v>
      </c>
      <c r="E306" s="5">
        <v>43563</v>
      </c>
      <c r="F306" s="8" t="s">
        <v>2533</v>
      </c>
      <c r="G306" s="10" t="s">
        <v>3175</v>
      </c>
      <c r="H306" s="80" t="s">
        <v>3155</v>
      </c>
      <c r="I306" s="82">
        <v>1321.23</v>
      </c>
      <c r="J306" s="38"/>
      <c r="K306" s="61"/>
      <c r="L306" s="61"/>
      <c r="M306" s="61">
        <v>9140.56</v>
      </c>
      <c r="N306" s="124">
        <f t="shared" si="0"/>
        <v>1462.4895999999999</v>
      </c>
      <c r="O306" s="124">
        <f t="shared" si="1"/>
        <v>914.05600000000004</v>
      </c>
      <c r="P306" s="124">
        <f t="shared" si="2"/>
        <v>9688.993599999998</v>
      </c>
    </row>
    <row r="307" spans="1:16" x14ac:dyDescent="0.25">
      <c r="A307" s="38">
        <v>29</v>
      </c>
      <c r="B307" s="70">
        <v>191</v>
      </c>
      <c r="C307" s="38" t="s">
        <v>116</v>
      </c>
      <c r="D307" s="5">
        <v>43563</v>
      </c>
      <c r="E307" s="5">
        <v>43563</v>
      </c>
      <c r="F307" s="8" t="s">
        <v>2533</v>
      </c>
      <c r="G307" s="10" t="s">
        <v>3174</v>
      </c>
      <c r="H307" s="8" t="s">
        <v>3155</v>
      </c>
      <c r="I307" s="82">
        <v>9028.3799999999992</v>
      </c>
      <c r="J307" s="38"/>
      <c r="K307" s="61"/>
      <c r="L307" s="61"/>
      <c r="M307" s="61">
        <v>8517.34</v>
      </c>
      <c r="N307" s="124">
        <f t="shared" si="0"/>
        <v>1362.7744</v>
      </c>
      <c r="O307" s="124">
        <f t="shared" si="1"/>
        <v>851.73400000000004</v>
      </c>
      <c r="P307" s="124">
        <f t="shared" si="2"/>
        <v>9028.3804</v>
      </c>
    </row>
    <row r="308" spans="1:16" x14ac:dyDescent="0.25">
      <c r="A308" s="38">
        <v>30</v>
      </c>
      <c r="B308" s="39">
        <v>192</v>
      </c>
      <c r="C308" s="38" t="s">
        <v>2769</v>
      </c>
      <c r="D308" s="5">
        <v>43563</v>
      </c>
      <c r="E308" s="5">
        <v>43563</v>
      </c>
      <c r="F308" s="8" t="s">
        <v>161</v>
      </c>
      <c r="G308" s="10" t="s">
        <v>3178</v>
      </c>
      <c r="H308" s="4" t="s">
        <v>3179</v>
      </c>
      <c r="I308" s="82">
        <v>11600</v>
      </c>
      <c r="J308" s="38"/>
      <c r="K308" s="61"/>
      <c r="L308" s="61"/>
      <c r="M308" s="61">
        <v>0</v>
      </c>
      <c r="N308" s="124">
        <f t="shared" si="0"/>
        <v>0</v>
      </c>
      <c r="O308" s="124">
        <f t="shared" si="1"/>
        <v>0</v>
      </c>
      <c r="P308" s="124">
        <f t="shared" si="2"/>
        <v>0</v>
      </c>
    </row>
    <row r="309" spans="1:16" ht="30" x14ac:dyDescent="0.25">
      <c r="A309" s="38">
        <v>31</v>
      </c>
      <c r="B309" s="39" t="s">
        <v>3265</v>
      </c>
      <c r="C309" s="38" t="s">
        <v>3262</v>
      </c>
      <c r="D309" s="5">
        <v>43563</v>
      </c>
      <c r="E309" s="5">
        <v>43563</v>
      </c>
      <c r="F309" s="80" t="s">
        <v>2546</v>
      </c>
      <c r="G309" s="10" t="s">
        <v>3263</v>
      </c>
      <c r="H309" s="80" t="s">
        <v>3264</v>
      </c>
      <c r="I309" s="82">
        <v>21460</v>
      </c>
      <c r="J309" s="38"/>
      <c r="K309" s="61"/>
      <c r="L309" s="61"/>
      <c r="M309" s="61"/>
      <c r="N309" s="124"/>
      <c r="O309" s="124"/>
      <c r="P309" s="124"/>
    </row>
    <row r="310" spans="1:16" x14ac:dyDescent="0.25">
      <c r="A310" s="38">
        <v>32</v>
      </c>
      <c r="B310" s="39" t="s">
        <v>3300</v>
      </c>
      <c r="C310" s="38" t="s">
        <v>2769</v>
      </c>
      <c r="D310" s="5">
        <v>43563</v>
      </c>
      <c r="E310" s="5">
        <v>43563</v>
      </c>
      <c r="F310" s="80" t="s">
        <v>145</v>
      </c>
      <c r="G310" s="39" t="s">
        <v>3301</v>
      </c>
      <c r="H310" s="80" t="s">
        <v>3302</v>
      </c>
      <c r="I310" s="82">
        <v>22620</v>
      </c>
      <c r="J310" s="147" t="s">
        <v>3394</v>
      </c>
      <c r="K310" s="130">
        <v>3</v>
      </c>
      <c r="L310" s="61"/>
      <c r="M310" s="61"/>
      <c r="N310" s="124"/>
      <c r="O310" s="124"/>
      <c r="P310" s="124"/>
    </row>
    <row r="311" spans="1:16" x14ac:dyDescent="0.25">
      <c r="A311" s="38"/>
      <c r="B311" s="10"/>
      <c r="C311" s="4"/>
      <c r="D311" s="4"/>
      <c r="E311" s="4"/>
      <c r="F311" s="4"/>
      <c r="G311" s="10"/>
      <c r="H311" s="4"/>
      <c r="I311" s="38"/>
      <c r="J311" s="38"/>
      <c r="K311" s="61"/>
      <c r="L311" s="61"/>
      <c r="M311" s="61"/>
      <c r="N311" s="124"/>
      <c r="O311" s="124"/>
      <c r="P311" s="124"/>
    </row>
    <row r="312" spans="1:16" x14ac:dyDescent="0.25">
      <c r="A312" s="38">
        <v>33</v>
      </c>
      <c r="B312" s="70">
        <v>193</v>
      </c>
      <c r="C312" s="38" t="s">
        <v>3184</v>
      </c>
      <c r="D312" s="5">
        <v>43564</v>
      </c>
      <c r="E312" s="5">
        <v>43564</v>
      </c>
      <c r="F312" s="8" t="s">
        <v>3182</v>
      </c>
      <c r="G312" s="10"/>
      <c r="H312" s="80" t="s">
        <v>3181</v>
      </c>
      <c r="I312" s="82">
        <v>34800</v>
      </c>
      <c r="J312" s="38"/>
      <c r="K312" s="61"/>
      <c r="L312" s="61"/>
      <c r="M312" s="61">
        <v>0</v>
      </c>
      <c r="N312" s="124">
        <f t="shared" si="0"/>
        <v>0</v>
      </c>
      <c r="O312" s="124">
        <f t="shared" si="1"/>
        <v>0</v>
      </c>
      <c r="P312" s="124">
        <f t="shared" si="2"/>
        <v>0</v>
      </c>
    </row>
    <row r="313" spans="1:16" x14ac:dyDescent="0.25">
      <c r="A313" s="38">
        <v>34</v>
      </c>
      <c r="B313" s="70">
        <v>194</v>
      </c>
      <c r="C313" s="38" t="s">
        <v>3184</v>
      </c>
      <c r="D313" s="5">
        <v>43564</v>
      </c>
      <c r="E313" s="5">
        <v>43564</v>
      </c>
      <c r="F313" s="8" t="s">
        <v>3183</v>
      </c>
      <c r="G313" s="10"/>
      <c r="H313" s="80" t="s">
        <v>3180</v>
      </c>
      <c r="I313" s="82">
        <v>101500</v>
      </c>
      <c r="J313" s="38"/>
      <c r="K313" s="61"/>
      <c r="L313" s="61"/>
      <c r="M313" s="61">
        <v>0</v>
      </c>
      <c r="N313" s="124">
        <f t="shared" si="0"/>
        <v>0</v>
      </c>
      <c r="O313" s="124">
        <f t="shared" si="1"/>
        <v>0</v>
      </c>
      <c r="P313" s="124">
        <f t="shared" si="2"/>
        <v>0</v>
      </c>
    </row>
    <row r="314" spans="1:16" x14ac:dyDescent="0.25">
      <c r="A314" s="38">
        <v>35</v>
      </c>
      <c r="B314" s="70">
        <v>195</v>
      </c>
      <c r="C314" s="38" t="s">
        <v>109</v>
      </c>
      <c r="D314" s="5">
        <v>43564</v>
      </c>
      <c r="E314" s="5">
        <v>43564</v>
      </c>
      <c r="F314" s="8" t="s">
        <v>2398</v>
      </c>
      <c r="G314" s="10" t="s">
        <v>3185</v>
      </c>
      <c r="H314" s="80" t="s">
        <v>3155</v>
      </c>
      <c r="I314" s="82">
        <v>2766.47</v>
      </c>
      <c r="J314" s="38"/>
      <c r="K314" s="61"/>
      <c r="L314" s="61"/>
      <c r="M314" s="61">
        <v>2609.88</v>
      </c>
      <c r="N314" s="124">
        <f t="shared" si="0"/>
        <v>417.58080000000001</v>
      </c>
      <c r="O314" s="124">
        <f t="shared" si="1"/>
        <v>260.988</v>
      </c>
      <c r="P314" s="124">
        <f t="shared" si="2"/>
        <v>2766.4728000000005</v>
      </c>
    </row>
    <row r="315" spans="1:16" x14ac:dyDescent="0.25">
      <c r="A315" s="38">
        <v>36</v>
      </c>
      <c r="B315" s="70">
        <v>196</v>
      </c>
      <c r="C315" s="38" t="s">
        <v>24</v>
      </c>
      <c r="D315" s="5">
        <v>43564</v>
      </c>
      <c r="E315" s="5">
        <v>43564</v>
      </c>
      <c r="F315" s="8" t="s">
        <v>2851</v>
      </c>
      <c r="G315" s="10">
        <v>252465</v>
      </c>
      <c r="H315" s="80" t="s">
        <v>3155</v>
      </c>
      <c r="I315" s="82">
        <v>5958.55</v>
      </c>
      <c r="J315" s="38"/>
      <c r="K315" s="61"/>
      <c r="L315" s="61"/>
      <c r="M315" s="61">
        <v>5621.28</v>
      </c>
      <c r="N315" s="124">
        <f t="shared" si="0"/>
        <v>899.40480000000002</v>
      </c>
      <c r="O315" s="124">
        <f t="shared" si="1"/>
        <v>562.12800000000004</v>
      </c>
      <c r="P315" s="124">
        <f>M315+N315-O315-0.01</f>
        <v>5958.5468000000001</v>
      </c>
    </row>
    <row r="316" spans="1:16" x14ac:dyDescent="0.25">
      <c r="A316" s="38">
        <v>37</v>
      </c>
      <c r="B316" s="70">
        <v>197</v>
      </c>
      <c r="C316" s="38" t="s">
        <v>155</v>
      </c>
      <c r="D316" s="5">
        <v>43564</v>
      </c>
      <c r="E316" s="5">
        <v>43564</v>
      </c>
      <c r="F316" s="8" t="s">
        <v>2851</v>
      </c>
      <c r="G316" s="10" t="s">
        <v>3186</v>
      </c>
      <c r="H316" s="80" t="s">
        <v>3155</v>
      </c>
      <c r="I316" s="82">
        <v>14789.99</v>
      </c>
      <c r="J316" s="38"/>
      <c r="K316" s="61"/>
      <c r="L316" s="61"/>
      <c r="M316" s="61">
        <v>0</v>
      </c>
      <c r="N316" s="124">
        <f t="shared" si="0"/>
        <v>0</v>
      </c>
      <c r="O316" s="124">
        <f t="shared" si="1"/>
        <v>0</v>
      </c>
      <c r="P316" s="124">
        <f t="shared" si="2"/>
        <v>0</v>
      </c>
    </row>
    <row r="317" spans="1:16" x14ac:dyDescent="0.25">
      <c r="A317" s="38">
        <v>38</v>
      </c>
      <c r="B317" s="70" t="s">
        <v>3234</v>
      </c>
      <c r="C317" s="38" t="s">
        <v>2930</v>
      </c>
      <c r="D317" s="5">
        <v>43564</v>
      </c>
      <c r="E317" s="5">
        <v>43564</v>
      </c>
      <c r="F317" s="8" t="s">
        <v>2817</v>
      </c>
      <c r="G317" s="10" t="s">
        <v>3235</v>
      </c>
      <c r="H317" s="80" t="s">
        <v>2941</v>
      </c>
      <c r="I317" s="82">
        <v>9744</v>
      </c>
      <c r="J317" s="38"/>
      <c r="K317" s="61"/>
      <c r="L317" s="61"/>
      <c r="M317" s="61">
        <v>0</v>
      </c>
      <c r="N317" s="124">
        <f t="shared" si="0"/>
        <v>0</v>
      </c>
      <c r="O317" s="124">
        <f t="shared" si="1"/>
        <v>0</v>
      </c>
      <c r="P317" s="124">
        <f t="shared" si="2"/>
        <v>0</v>
      </c>
    </row>
    <row r="318" spans="1:16" x14ac:dyDescent="0.25">
      <c r="A318" s="38">
        <v>39</v>
      </c>
      <c r="B318" s="70">
        <v>198</v>
      </c>
      <c r="C318" s="38" t="s">
        <v>23</v>
      </c>
      <c r="D318" s="5">
        <v>43565</v>
      </c>
      <c r="E318" s="5">
        <v>43565</v>
      </c>
      <c r="F318" s="8" t="s">
        <v>2398</v>
      </c>
      <c r="G318" s="10" t="s">
        <v>3187</v>
      </c>
      <c r="H318" s="80" t="s">
        <v>3155</v>
      </c>
      <c r="I318" s="82">
        <v>7767.41</v>
      </c>
      <c r="J318" s="38"/>
      <c r="K318" s="61"/>
      <c r="L318" s="61"/>
      <c r="M318" s="61">
        <v>7327.74</v>
      </c>
      <c r="N318" s="124">
        <f t="shared" si="0"/>
        <v>1172.4384</v>
      </c>
      <c r="O318" s="124">
        <f t="shared" si="1"/>
        <v>732.774</v>
      </c>
      <c r="P318" s="124">
        <f t="shared" si="2"/>
        <v>7767.4044000000004</v>
      </c>
    </row>
    <row r="319" spans="1:16" x14ac:dyDescent="0.25">
      <c r="A319" s="38">
        <v>40</v>
      </c>
      <c r="B319" s="70">
        <v>199</v>
      </c>
      <c r="C319" s="38" t="s">
        <v>3143</v>
      </c>
      <c r="D319" s="5">
        <v>43565</v>
      </c>
      <c r="E319" s="5">
        <v>43565</v>
      </c>
      <c r="F319" s="8" t="s">
        <v>3188</v>
      </c>
      <c r="G319" s="10">
        <v>36332</v>
      </c>
      <c r="H319" s="80" t="s">
        <v>3189</v>
      </c>
      <c r="I319" s="82">
        <v>1495</v>
      </c>
      <c r="J319" s="38"/>
      <c r="K319" s="61"/>
      <c r="L319" s="61"/>
      <c r="M319" s="61">
        <v>0</v>
      </c>
      <c r="N319" s="124">
        <f t="shared" si="0"/>
        <v>0</v>
      </c>
      <c r="O319" s="124">
        <f t="shared" si="1"/>
        <v>0</v>
      </c>
      <c r="P319" s="124">
        <f t="shared" si="2"/>
        <v>0</v>
      </c>
    </row>
    <row r="320" spans="1:16" x14ac:dyDescent="0.25">
      <c r="A320" s="38">
        <v>41</v>
      </c>
      <c r="B320" s="70">
        <v>200</v>
      </c>
      <c r="C320" s="38" t="s">
        <v>3190</v>
      </c>
      <c r="D320" s="5">
        <v>43565</v>
      </c>
      <c r="E320" s="5">
        <v>43565</v>
      </c>
      <c r="F320" s="8" t="s">
        <v>2817</v>
      </c>
      <c r="G320" s="10">
        <v>2306</v>
      </c>
      <c r="H320" s="80" t="s">
        <v>2640</v>
      </c>
      <c r="I320" s="82">
        <v>1954</v>
      </c>
      <c r="J320" s="38"/>
      <c r="K320" s="61"/>
      <c r="L320" s="61"/>
      <c r="M320" s="61">
        <v>0</v>
      </c>
      <c r="N320" s="124">
        <f t="shared" si="0"/>
        <v>0</v>
      </c>
      <c r="O320" s="124">
        <f t="shared" si="1"/>
        <v>0</v>
      </c>
      <c r="P320" s="124">
        <f t="shared" si="2"/>
        <v>0</v>
      </c>
    </row>
    <row r="321" spans="1:16" ht="30" x14ac:dyDescent="0.25">
      <c r="A321" s="38">
        <v>42</v>
      </c>
      <c r="B321" s="70" t="s">
        <v>3233</v>
      </c>
      <c r="C321" s="38" t="s">
        <v>3237</v>
      </c>
      <c r="D321" s="5">
        <v>43565</v>
      </c>
      <c r="E321" s="5">
        <v>43565</v>
      </c>
      <c r="F321" s="8" t="s">
        <v>2817</v>
      </c>
      <c r="G321" s="10">
        <v>77</v>
      </c>
      <c r="H321" s="80" t="s">
        <v>3238</v>
      </c>
      <c r="I321" s="82">
        <v>4060</v>
      </c>
      <c r="J321" s="38"/>
      <c r="K321" s="61"/>
      <c r="L321" s="61"/>
      <c r="M321" s="61">
        <v>0</v>
      </c>
      <c r="N321" s="124">
        <f t="shared" si="0"/>
        <v>0</v>
      </c>
      <c r="O321" s="124">
        <f t="shared" si="1"/>
        <v>0</v>
      </c>
      <c r="P321" s="124">
        <f t="shared" si="2"/>
        <v>0</v>
      </c>
    </row>
    <row r="322" spans="1:16" ht="30" x14ac:dyDescent="0.25">
      <c r="A322" s="38">
        <v>43</v>
      </c>
      <c r="B322" s="70" t="s">
        <v>3236</v>
      </c>
      <c r="C322" s="38" t="s">
        <v>3237</v>
      </c>
      <c r="D322" s="5">
        <v>43565</v>
      </c>
      <c r="E322" s="5">
        <v>43565</v>
      </c>
      <c r="F322" s="8" t="s">
        <v>2817</v>
      </c>
      <c r="G322" s="10">
        <v>78</v>
      </c>
      <c r="H322" s="80" t="s">
        <v>3239</v>
      </c>
      <c r="I322" s="82">
        <v>4060</v>
      </c>
      <c r="J322" s="38"/>
      <c r="K322" s="61"/>
      <c r="L322" s="61"/>
      <c r="M322" s="61">
        <v>0</v>
      </c>
      <c r="N322" s="124">
        <f t="shared" si="0"/>
        <v>0</v>
      </c>
      <c r="O322" s="124">
        <f t="shared" si="1"/>
        <v>0</v>
      </c>
      <c r="P322" s="124">
        <f t="shared" si="2"/>
        <v>0</v>
      </c>
    </row>
    <row r="323" spans="1:16" x14ac:dyDescent="0.25">
      <c r="A323" s="38">
        <v>44</v>
      </c>
      <c r="B323" s="70">
        <v>201</v>
      </c>
      <c r="C323" s="38" t="s">
        <v>53</v>
      </c>
      <c r="D323" s="5">
        <v>43566</v>
      </c>
      <c r="E323" s="5">
        <v>43566</v>
      </c>
      <c r="F323" s="8" t="s">
        <v>2398</v>
      </c>
      <c r="G323" s="10">
        <v>748879</v>
      </c>
      <c r="H323" s="80" t="s">
        <v>3155</v>
      </c>
      <c r="I323" s="82">
        <v>4681.7299999999996</v>
      </c>
      <c r="J323" s="38"/>
      <c r="K323" s="61"/>
      <c r="L323" s="61"/>
      <c r="M323" s="61">
        <v>4416.72</v>
      </c>
      <c r="N323" s="124">
        <f t="shared" si="0"/>
        <v>706.67520000000002</v>
      </c>
      <c r="O323" s="124">
        <f t="shared" si="1"/>
        <v>441.67200000000003</v>
      </c>
      <c r="P323" s="124">
        <f>M323+N323-O323+0.01</f>
        <v>4681.7332000000006</v>
      </c>
    </row>
    <row r="324" spans="1:16" ht="30" x14ac:dyDescent="0.25">
      <c r="A324" s="38">
        <v>45</v>
      </c>
      <c r="B324" s="70">
        <v>202</v>
      </c>
      <c r="C324" s="38" t="s">
        <v>3191</v>
      </c>
      <c r="D324" s="5">
        <v>43566</v>
      </c>
      <c r="E324" s="5">
        <v>43566</v>
      </c>
      <c r="F324" s="8" t="s">
        <v>3193</v>
      </c>
      <c r="G324" s="10" t="s">
        <v>151</v>
      </c>
      <c r="H324" s="80" t="s">
        <v>3192</v>
      </c>
      <c r="I324" s="82">
        <v>8524</v>
      </c>
      <c r="J324" s="4"/>
      <c r="K324" s="61"/>
      <c r="L324" s="61"/>
      <c r="M324" s="61"/>
      <c r="N324" s="124"/>
      <c r="O324" s="124"/>
      <c r="P324" s="124"/>
    </row>
    <row r="325" spans="1:16" ht="30" x14ac:dyDescent="0.25">
      <c r="A325" s="38">
        <v>46</v>
      </c>
      <c r="B325" s="70">
        <v>203</v>
      </c>
      <c r="C325" s="38" t="s">
        <v>3191</v>
      </c>
      <c r="D325" s="5">
        <v>43566</v>
      </c>
      <c r="E325" s="5">
        <v>43566</v>
      </c>
      <c r="F325" s="8" t="s">
        <v>3193</v>
      </c>
      <c r="G325" s="10" t="s">
        <v>151</v>
      </c>
      <c r="H325" s="80" t="s">
        <v>3192</v>
      </c>
      <c r="I325" s="82">
        <v>14646</v>
      </c>
      <c r="J325" s="4"/>
      <c r="K325" s="61"/>
      <c r="L325" s="61"/>
      <c r="M325" s="61"/>
      <c r="N325" s="124"/>
      <c r="O325" s="124"/>
      <c r="P325" s="124"/>
    </row>
    <row r="326" spans="1:16" x14ac:dyDescent="0.25">
      <c r="A326" s="38">
        <v>47</v>
      </c>
      <c r="B326" s="70">
        <v>204</v>
      </c>
      <c r="C326" s="38" t="s">
        <v>57</v>
      </c>
      <c r="D326" s="5">
        <v>43566</v>
      </c>
      <c r="E326" s="5">
        <v>43566</v>
      </c>
      <c r="F326" s="8" t="s">
        <v>2421</v>
      </c>
      <c r="G326" s="10" t="s">
        <v>3194</v>
      </c>
      <c r="H326" s="80" t="s">
        <v>3155</v>
      </c>
      <c r="I326" s="82">
        <v>3830.5</v>
      </c>
      <c r="J326" s="4"/>
      <c r="K326" s="61"/>
      <c r="L326" s="61"/>
      <c r="M326" s="61"/>
      <c r="N326" s="124"/>
      <c r="O326" s="124"/>
      <c r="P326" s="124"/>
    </row>
    <row r="327" spans="1:16" ht="30" x14ac:dyDescent="0.25">
      <c r="A327" s="38">
        <v>48</v>
      </c>
      <c r="B327" s="70" t="s">
        <v>3229</v>
      </c>
      <c r="C327" s="38" t="s">
        <v>86</v>
      </c>
      <c r="D327" s="79">
        <v>43566</v>
      </c>
      <c r="E327" s="79">
        <v>43596</v>
      </c>
      <c r="F327" s="80" t="s">
        <v>2738</v>
      </c>
      <c r="G327" s="39">
        <v>4682</v>
      </c>
      <c r="H327" s="80" t="s">
        <v>3230</v>
      </c>
      <c r="I327" s="82">
        <v>25287</v>
      </c>
      <c r="J327" s="147" t="s">
        <v>3394</v>
      </c>
      <c r="K327" s="130">
        <v>4</v>
      </c>
      <c r="L327" s="61"/>
      <c r="M327" s="61"/>
      <c r="N327" s="124"/>
      <c r="O327" s="124"/>
      <c r="P327" s="124"/>
    </row>
    <row r="328" spans="1:16" x14ac:dyDescent="0.25">
      <c r="A328" s="38">
        <v>49</v>
      </c>
      <c r="B328" s="70">
        <v>205</v>
      </c>
      <c r="C328" s="38" t="s">
        <v>55</v>
      </c>
      <c r="D328" s="5">
        <v>43570</v>
      </c>
      <c r="E328" s="5">
        <v>43570</v>
      </c>
      <c r="F328" s="8" t="s">
        <v>2421</v>
      </c>
      <c r="G328" s="10" t="s">
        <v>3195</v>
      </c>
      <c r="H328" s="80" t="s">
        <v>3155</v>
      </c>
      <c r="I328" s="82">
        <v>9363.4500000000007</v>
      </c>
      <c r="J328" s="4"/>
      <c r="K328" s="61"/>
      <c r="L328" s="61"/>
      <c r="M328" s="61"/>
      <c r="N328" s="124"/>
      <c r="O328" s="124"/>
      <c r="P328" s="124"/>
    </row>
    <row r="329" spans="1:16" x14ac:dyDescent="0.25">
      <c r="A329" s="38">
        <v>50</v>
      </c>
      <c r="B329" s="70">
        <v>206</v>
      </c>
      <c r="C329" s="38" t="s">
        <v>55</v>
      </c>
      <c r="D329" s="5">
        <v>43570</v>
      </c>
      <c r="E329" s="5">
        <v>43570</v>
      </c>
      <c r="F329" s="8" t="s">
        <v>2421</v>
      </c>
      <c r="G329" s="10">
        <v>680978</v>
      </c>
      <c r="H329" s="80" t="s">
        <v>3196</v>
      </c>
      <c r="I329" s="82">
        <v>3264.8</v>
      </c>
      <c r="J329" s="4"/>
      <c r="K329" s="61"/>
      <c r="L329" s="61"/>
      <c r="M329" s="61"/>
      <c r="N329" s="124"/>
      <c r="O329" s="124"/>
      <c r="P329" s="124"/>
    </row>
    <row r="330" spans="1:16" ht="30" x14ac:dyDescent="0.25">
      <c r="A330" s="38">
        <v>51</v>
      </c>
      <c r="B330" s="70" t="s">
        <v>3226</v>
      </c>
      <c r="C330" s="38" t="s">
        <v>86</v>
      </c>
      <c r="D330" s="79">
        <v>43600</v>
      </c>
      <c r="E330" s="79">
        <v>43600</v>
      </c>
      <c r="F330" s="80" t="s">
        <v>3227</v>
      </c>
      <c r="G330" s="39">
        <v>4695</v>
      </c>
      <c r="H330" s="80" t="s">
        <v>3228</v>
      </c>
      <c r="I330" s="82">
        <v>35532</v>
      </c>
      <c r="J330" s="147" t="s">
        <v>3394</v>
      </c>
      <c r="K330" s="130">
        <v>5</v>
      </c>
      <c r="L330" s="61"/>
      <c r="M330" s="61"/>
      <c r="N330" s="124"/>
      <c r="O330" s="124"/>
      <c r="P330" s="124"/>
    </row>
    <row r="331" spans="1:16" ht="30" x14ac:dyDescent="0.25">
      <c r="A331" s="38">
        <v>52</v>
      </c>
      <c r="B331" s="39" t="s">
        <v>3248</v>
      </c>
      <c r="C331" s="38" t="s">
        <v>3101</v>
      </c>
      <c r="D331" s="79">
        <v>43570</v>
      </c>
      <c r="E331" s="79">
        <v>43570</v>
      </c>
      <c r="F331" s="80" t="s">
        <v>26</v>
      </c>
      <c r="G331" s="39" t="s">
        <v>3249</v>
      </c>
      <c r="H331" s="80" t="s">
        <v>3250</v>
      </c>
      <c r="I331" s="82">
        <v>11600</v>
      </c>
      <c r="J331" s="4"/>
      <c r="K331" s="61"/>
      <c r="L331" s="61"/>
      <c r="M331" s="61"/>
      <c r="N331" s="124"/>
      <c r="O331" s="124"/>
      <c r="P331" s="124"/>
    </row>
    <row r="332" spans="1:16" x14ac:dyDescent="0.25">
      <c r="A332" s="38">
        <v>53</v>
      </c>
      <c r="B332" s="70">
        <v>207</v>
      </c>
      <c r="C332" s="38" t="s">
        <v>33</v>
      </c>
      <c r="D332" s="5">
        <v>43580</v>
      </c>
      <c r="E332" s="5">
        <v>43580</v>
      </c>
      <c r="F332" s="8" t="s">
        <v>3201</v>
      </c>
      <c r="G332" s="10" t="s">
        <v>3200</v>
      </c>
      <c r="H332" s="80" t="s">
        <v>3198</v>
      </c>
      <c r="I332" s="82">
        <v>10437.120000000001</v>
      </c>
      <c r="J332" s="4"/>
      <c r="K332" s="61"/>
      <c r="L332" s="61"/>
      <c r="M332" s="61"/>
      <c r="N332" s="124"/>
      <c r="O332" s="124"/>
      <c r="P332" s="124"/>
    </row>
    <row r="333" spans="1:16" x14ac:dyDescent="0.25">
      <c r="A333" s="38">
        <v>54</v>
      </c>
      <c r="B333" s="70">
        <v>208</v>
      </c>
      <c r="C333" s="38" t="s">
        <v>2641</v>
      </c>
      <c r="D333" s="5">
        <v>43583</v>
      </c>
      <c r="E333" s="5">
        <v>43583</v>
      </c>
      <c r="F333" s="8" t="s">
        <v>2421</v>
      </c>
      <c r="G333" s="10" t="s">
        <v>3197</v>
      </c>
      <c r="H333" s="80" t="s">
        <v>3212</v>
      </c>
      <c r="I333" s="82">
        <v>291.5</v>
      </c>
      <c r="J333" s="4"/>
      <c r="K333" s="61"/>
      <c r="L333" s="61"/>
      <c r="M333" s="61"/>
      <c r="N333" s="124"/>
      <c r="O333" s="124"/>
      <c r="P333" s="124"/>
    </row>
    <row r="334" spans="1:16" x14ac:dyDescent="0.25">
      <c r="A334" s="38">
        <v>55</v>
      </c>
      <c r="B334" s="70">
        <v>209</v>
      </c>
      <c r="C334" s="38" t="s">
        <v>2641</v>
      </c>
      <c r="D334" s="5">
        <v>43583</v>
      </c>
      <c r="E334" s="5">
        <v>43583</v>
      </c>
      <c r="F334" s="8" t="s">
        <v>2421</v>
      </c>
      <c r="G334" s="10" t="s">
        <v>3199</v>
      </c>
      <c r="H334" s="80" t="s">
        <v>3155</v>
      </c>
      <c r="I334" s="82">
        <v>9257.0400000000009</v>
      </c>
      <c r="J334" s="4"/>
      <c r="K334" s="61"/>
      <c r="L334" s="61"/>
      <c r="M334" s="61"/>
      <c r="N334" s="124"/>
      <c r="O334" s="124"/>
      <c r="P334" s="124"/>
    </row>
    <row r="335" spans="1:16" x14ac:dyDescent="0.25">
      <c r="A335" s="38">
        <v>56</v>
      </c>
      <c r="B335" s="70">
        <v>210</v>
      </c>
      <c r="C335" s="38" t="s">
        <v>42</v>
      </c>
      <c r="D335" s="5">
        <v>43584</v>
      </c>
      <c r="E335" s="5">
        <v>43584</v>
      </c>
      <c r="F335" s="8" t="s">
        <v>2375</v>
      </c>
      <c r="G335" s="10" t="s">
        <v>3202</v>
      </c>
      <c r="H335" s="80" t="s">
        <v>3155</v>
      </c>
      <c r="I335" s="82">
        <v>4624.29</v>
      </c>
      <c r="J335" s="4"/>
      <c r="K335" s="61"/>
      <c r="L335" s="61"/>
      <c r="M335" s="61"/>
      <c r="N335" s="124"/>
      <c r="O335" s="124"/>
      <c r="P335" s="124"/>
    </row>
    <row r="336" spans="1:16" x14ac:dyDescent="0.25">
      <c r="A336" s="38">
        <v>57</v>
      </c>
      <c r="B336" s="70" t="s">
        <v>3231</v>
      </c>
      <c r="C336" s="38" t="s">
        <v>86</v>
      </c>
      <c r="D336" s="79">
        <v>43584</v>
      </c>
      <c r="E336" s="79">
        <v>43584</v>
      </c>
      <c r="F336" s="80" t="s">
        <v>26</v>
      </c>
      <c r="G336" s="39">
        <v>4724</v>
      </c>
      <c r="H336" s="80" t="s">
        <v>3309</v>
      </c>
      <c r="I336" s="82">
        <v>11679</v>
      </c>
      <c r="J336" s="147" t="s">
        <v>3394</v>
      </c>
      <c r="K336" s="130">
        <v>6</v>
      </c>
      <c r="L336" s="61"/>
      <c r="M336" s="61"/>
      <c r="N336" s="124"/>
      <c r="O336" s="124"/>
      <c r="P336" s="124"/>
    </row>
    <row r="337" spans="1:28" x14ac:dyDescent="0.25">
      <c r="A337" s="38">
        <v>58</v>
      </c>
      <c r="B337" s="70" t="s">
        <v>3258</v>
      </c>
      <c r="C337" s="38" t="s">
        <v>3069</v>
      </c>
      <c r="D337" s="79">
        <v>43584</v>
      </c>
      <c r="E337" s="79">
        <v>43584</v>
      </c>
      <c r="F337" s="80" t="s">
        <v>3201</v>
      </c>
      <c r="G337" s="152" t="s">
        <v>3259</v>
      </c>
      <c r="H337" s="80" t="s">
        <v>3155</v>
      </c>
      <c r="I337" s="82">
        <v>4305.63</v>
      </c>
      <c r="J337" s="38"/>
      <c r="K337" s="62"/>
      <c r="L337" s="62"/>
      <c r="M337" s="62"/>
      <c r="N337" s="126"/>
      <c r="O337" s="126"/>
      <c r="P337" s="12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</row>
    <row r="338" spans="1:28" x14ac:dyDescent="0.25">
      <c r="A338" s="38">
        <v>59</v>
      </c>
      <c r="B338" s="70">
        <v>211</v>
      </c>
      <c r="C338" s="38" t="s">
        <v>2769</v>
      </c>
      <c r="D338" s="5">
        <v>43585</v>
      </c>
      <c r="E338" s="5">
        <v>43585</v>
      </c>
      <c r="F338" s="8" t="s">
        <v>145</v>
      </c>
      <c r="G338" s="10" t="s">
        <v>3203</v>
      </c>
      <c r="H338" s="80" t="s">
        <v>3204</v>
      </c>
      <c r="I338" s="82">
        <v>5800</v>
      </c>
      <c r="J338" s="38"/>
      <c r="K338" s="61"/>
      <c r="L338" s="61"/>
      <c r="M338" s="61"/>
      <c r="N338" s="124"/>
      <c r="O338" s="124"/>
      <c r="P338" s="124"/>
    </row>
    <row r="339" spans="1:28" x14ac:dyDescent="0.25">
      <c r="A339" s="38">
        <v>60</v>
      </c>
      <c r="B339" s="70" t="s">
        <v>3213</v>
      </c>
      <c r="C339" s="38" t="s">
        <v>2547</v>
      </c>
      <c r="D339" s="5">
        <v>43585</v>
      </c>
      <c r="E339" s="5">
        <v>43585</v>
      </c>
      <c r="F339" s="8" t="s">
        <v>26</v>
      </c>
      <c r="G339" s="10" t="s">
        <v>3214</v>
      </c>
      <c r="H339" s="80" t="s">
        <v>3140</v>
      </c>
      <c r="I339" s="82">
        <v>21692</v>
      </c>
      <c r="J339" s="4"/>
      <c r="K339" s="61"/>
      <c r="L339" s="61"/>
      <c r="M339" s="61"/>
      <c r="N339" s="124"/>
      <c r="O339" s="124"/>
      <c r="P339" s="124"/>
    </row>
    <row r="340" spans="1:28" ht="30" x14ac:dyDescent="0.25">
      <c r="A340" s="38">
        <v>1</v>
      </c>
      <c r="B340" s="39">
        <v>212</v>
      </c>
      <c r="C340" s="38" t="s">
        <v>3206</v>
      </c>
      <c r="D340" s="79">
        <v>43587</v>
      </c>
      <c r="E340" s="79">
        <v>43587</v>
      </c>
      <c r="F340" s="80" t="s">
        <v>3201</v>
      </c>
      <c r="G340" s="39" t="s">
        <v>3207</v>
      </c>
      <c r="H340" s="80" t="s">
        <v>3208</v>
      </c>
      <c r="I340" s="82">
        <v>7200</v>
      </c>
      <c r="J340" s="38"/>
      <c r="K340" s="121"/>
      <c r="L340" s="61"/>
      <c r="M340" s="62"/>
      <c r="N340" s="124"/>
      <c r="O340" s="124"/>
      <c r="P340" s="124"/>
    </row>
    <row r="341" spans="1:28" ht="45" x14ac:dyDescent="0.25">
      <c r="A341" s="38">
        <v>2</v>
      </c>
      <c r="B341" s="39" t="s">
        <v>3331</v>
      </c>
      <c r="C341" s="38" t="s">
        <v>2901</v>
      </c>
      <c r="D341" s="79">
        <v>43587</v>
      </c>
      <c r="E341" s="79">
        <v>43587</v>
      </c>
      <c r="F341" s="80" t="s">
        <v>3522</v>
      </c>
      <c r="G341" s="39">
        <v>704</v>
      </c>
      <c r="H341" s="80" t="s">
        <v>3523</v>
      </c>
      <c r="I341" s="82">
        <v>12992</v>
      </c>
      <c r="J341" s="38" t="s">
        <v>3394</v>
      </c>
      <c r="K341" s="130">
        <v>7</v>
      </c>
      <c r="L341" s="165"/>
      <c r="M341" s="62"/>
      <c r="N341" s="126"/>
      <c r="O341" s="126"/>
      <c r="P341" s="12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</row>
    <row r="342" spans="1:28" x14ac:dyDescent="0.25">
      <c r="A342" s="38">
        <v>3</v>
      </c>
      <c r="B342" s="39" t="s">
        <v>3332</v>
      </c>
      <c r="C342" s="38" t="s">
        <v>2901</v>
      </c>
      <c r="D342" s="79">
        <v>43587</v>
      </c>
      <c r="E342" s="79">
        <v>43587</v>
      </c>
      <c r="F342" s="80" t="s">
        <v>2670</v>
      </c>
      <c r="G342" s="39">
        <v>705</v>
      </c>
      <c r="H342" s="137" t="s">
        <v>3334</v>
      </c>
      <c r="I342" s="139">
        <v>9744</v>
      </c>
      <c r="J342" s="147" t="s">
        <v>3394</v>
      </c>
      <c r="K342" s="130">
        <v>8</v>
      </c>
      <c r="L342" s="165"/>
      <c r="M342" s="62"/>
      <c r="N342" s="126"/>
      <c r="O342" s="126"/>
      <c r="P342" s="12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</row>
    <row r="343" spans="1:28" ht="45" x14ac:dyDescent="0.25">
      <c r="A343" s="38">
        <v>4</v>
      </c>
      <c r="B343" s="39" t="s">
        <v>3333</v>
      </c>
      <c r="C343" s="38" t="s">
        <v>2901</v>
      </c>
      <c r="D343" s="79">
        <v>43587</v>
      </c>
      <c r="E343" s="79">
        <v>43587</v>
      </c>
      <c r="F343" s="80" t="s">
        <v>3522</v>
      </c>
      <c r="G343" s="39">
        <v>706</v>
      </c>
      <c r="H343" s="80" t="s">
        <v>3523</v>
      </c>
      <c r="I343" s="82">
        <v>19488</v>
      </c>
      <c r="J343" s="38" t="s">
        <v>3394</v>
      </c>
      <c r="K343" s="130">
        <v>9</v>
      </c>
      <c r="L343" s="165"/>
      <c r="M343" s="62"/>
      <c r="N343" s="126"/>
      <c r="O343" s="126"/>
      <c r="P343" s="12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</row>
    <row r="344" spans="1:28" ht="45" x14ac:dyDescent="0.25">
      <c r="A344" s="38">
        <v>5</v>
      </c>
      <c r="B344" s="39" t="s">
        <v>3335</v>
      </c>
      <c r="C344" s="38" t="s">
        <v>2901</v>
      </c>
      <c r="D344" s="79">
        <v>43587</v>
      </c>
      <c r="E344" s="79">
        <v>43587</v>
      </c>
      <c r="F344" s="80" t="s">
        <v>3522</v>
      </c>
      <c r="G344" s="39">
        <v>707</v>
      </c>
      <c r="H344" s="80" t="s">
        <v>3334</v>
      </c>
      <c r="I344" s="82">
        <v>25984</v>
      </c>
      <c r="J344" s="147" t="s">
        <v>3394</v>
      </c>
      <c r="K344" s="130">
        <v>10</v>
      </c>
      <c r="L344" s="165"/>
      <c r="M344" s="62"/>
      <c r="N344" s="126"/>
      <c r="O344" s="126"/>
      <c r="P344" s="12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</row>
    <row r="345" spans="1:28" ht="45" x14ac:dyDescent="0.25">
      <c r="A345" s="38">
        <v>6</v>
      </c>
      <c r="B345" s="10">
        <v>213</v>
      </c>
      <c r="C345" s="38" t="s">
        <v>3209</v>
      </c>
      <c r="D345" s="79">
        <v>43587</v>
      </c>
      <c r="E345" s="79">
        <v>43587</v>
      </c>
      <c r="F345" s="80" t="s">
        <v>3522</v>
      </c>
      <c r="G345" s="10" t="s">
        <v>3210</v>
      </c>
      <c r="H345" s="80" t="s">
        <v>3211</v>
      </c>
      <c r="I345" s="82">
        <v>100</v>
      </c>
      <c r="J345" s="38" t="s">
        <v>3425</v>
      </c>
      <c r="K345" s="61"/>
      <c r="L345" s="61"/>
      <c r="M345" s="62"/>
      <c r="N345" s="124"/>
      <c r="O345" s="124"/>
      <c r="P345" s="124"/>
    </row>
    <row r="346" spans="1:28" x14ac:dyDescent="0.25">
      <c r="A346" s="38">
        <v>7</v>
      </c>
      <c r="B346" s="70">
        <v>214</v>
      </c>
      <c r="C346" s="38" t="s">
        <v>3215</v>
      </c>
      <c r="D346" s="5">
        <v>43587</v>
      </c>
      <c r="E346" s="5">
        <v>43587</v>
      </c>
      <c r="F346" s="80" t="s">
        <v>26</v>
      </c>
      <c r="G346" s="39" t="s">
        <v>3216</v>
      </c>
      <c r="H346" s="80" t="s">
        <v>3142</v>
      </c>
      <c r="I346" s="82">
        <v>3480</v>
      </c>
      <c r="J346" s="4"/>
    </row>
    <row r="347" spans="1:28" ht="30" x14ac:dyDescent="0.25">
      <c r="A347" s="38">
        <v>8</v>
      </c>
      <c r="B347" s="70" t="s">
        <v>3232</v>
      </c>
      <c r="C347" s="38" t="s">
        <v>86</v>
      </c>
      <c r="D347" s="79">
        <v>43588</v>
      </c>
      <c r="E347" s="79">
        <v>43588</v>
      </c>
      <c r="F347" s="80" t="s">
        <v>26</v>
      </c>
      <c r="G347" s="39">
        <v>4736</v>
      </c>
      <c r="H347" s="80" t="s">
        <v>3034</v>
      </c>
      <c r="I347" s="82">
        <v>10386</v>
      </c>
      <c r="J347" s="147" t="s">
        <v>3394</v>
      </c>
      <c r="K347" s="130">
        <v>11</v>
      </c>
    </row>
    <row r="348" spans="1:28" ht="30" x14ac:dyDescent="0.25">
      <c r="A348" s="38">
        <v>9</v>
      </c>
      <c r="B348" s="70">
        <v>215</v>
      </c>
      <c r="C348" s="38" t="s">
        <v>3217</v>
      </c>
      <c r="D348" s="79">
        <v>43587</v>
      </c>
      <c r="E348" s="79">
        <v>43587</v>
      </c>
      <c r="F348" s="80" t="s">
        <v>26</v>
      </c>
      <c r="G348" s="39">
        <v>72</v>
      </c>
      <c r="H348" s="80" t="s">
        <v>3218</v>
      </c>
      <c r="I348" s="82">
        <v>12180</v>
      </c>
      <c r="J348" s="4"/>
    </row>
    <row r="349" spans="1:28" ht="45" x14ac:dyDescent="0.25">
      <c r="A349" s="38">
        <v>10</v>
      </c>
      <c r="B349" s="39" t="s">
        <v>3244</v>
      </c>
      <c r="C349" s="38" t="s">
        <v>79</v>
      </c>
      <c r="D349" s="79">
        <v>43587</v>
      </c>
      <c r="E349" s="79">
        <v>43587</v>
      </c>
      <c r="F349" s="80" t="s">
        <v>3522</v>
      </c>
      <c r="G349" s="39" t="s">
        <v>3243</v>
      </c>
      <c r="H349" s="80" t="s">
        <v>3527</v>
      </c>
      <c r="I349" s="82">
        <v>45004</v>
      </c>
      <c r="J349" s="38" t="s">
        <v>3394</v>
      </c>
      <c r="K349" s="130">
        <v>12</v>
      </c>
    </row>
    <row r="350" spans="1:28" ht="30" x14ac:dyDescent="0.25">
      <c r="A350" s="38">
        <v>11</v>
      </c>
      <c r="B350" s="39" t="s">
        <v>3245</v>
      </c>
      <c r="C350" s="38" t="s">
        <v>79</v>
      </c>
      <c r="D350" s="79">
        <v>43587</v>
      </c>
      <c r="E350" s="79">
        <v>43587</v>
      </c>
      <c r="F350" s="80" t="s">
        <v>2540</v>
      </c>
      <c r="G350" s="39" t="s">
        <v>3246</v>
      </c>
      <c r="H350" s="80" t="s">
        <v>3247</v>
      </c>
      <c r="I350" s="82">
        <v>101795</v>
      </c>
      <c r="J350" s="147" t="s">
        <v>3394</v>
      </c>
      <c r="K350" s="130">
        <v>13</v>
      </c>
    </row>
    <row r="351" spans="1:28" x14ac:dyDescent="0.25">
      <c r="A351" s="38">
        <v>12</v>
      </c>
      <c r="B351" s="70" t="s">
        <v>3303</v>
      </c>
      <c r="C351" s="38" t="s">
        <v>2754</v>
      </c>
      <c r="D351" s="79">
        <v>43587</v>
      </c>
      <c r="E351" s="79">
        <v>43587</v>
      </c>
      <c r="F351" s="80" t="s">
        <v>2817</v>
      </c>
      <c r="G351" s="39" t="s">
        <v>3399</v>
      </c>
      <c r="H351" s="80" t="s">
        <v>3400</v>
      </c>
      <c r="I351" s="82">
        <v>38666.660000000003</v>
      </c>
      <c r="J351" s="4"/>
    </row>
    <row r="352" spans="1:28" ht="30" x14ac:dyDescent="0.25">
      <c r="A352" s="38">
        <v>13</v>
      </c>
      <c r="B352" s="39" t="s">
        <v>3255</v>
      </c>
      <c r="C352" s="38" t="s">
        <v>79</v>
      </c>
      <c r="D352" s="79">
        <v>43588</v>
      </c>
      <c r="E352" s="79">
        <v>43588</v>
      </c>
      <c r="F352" s="80" t="s">
        <v>2540</v>
      </c>
      <c r="G352" s="39" t="s">
        <v>3256</v>
      </c>
      <c r="H352" s="80" t="s">
        <v>3257</v>
      </c>
      <c r="I352" s="82">
        <v>9691</v>
      </c>
      <c r="J352" s="147" t="s">
        <v>3394</v>
      </c>
      <c r="K352" s="130">
        <v>14</v>
      </c>
    </row>
    <row r="353" spans="1:12" ht="30" x14ac:dyDescent="0.25">
      <c r="A353" s="38">
        <v>14</v>
      </c>
      <c r="B353" s="39" t="s">
        <v>3303</v>
      </c>
      <c r="C353" s="38" t="s">
        <v>3304</v>
      </c>
      <c r="D353" s="79">
        <v>43588</v>
      </c>
      <c r="E353" s="79">
        <v>43588</v>
      </c>
      <c r="F353" s="80" t="s">
        <v>26</v>
      </c>
      <c r="G353" s="39">
        <v>3437</v>
      </c>
      <c r="H353" s="80" t="s">
        <v>3305</v>
      </c>
      <c r="I353" s="82">
        <v>696</v>
      </c>
      <c r="J353" s="147" t="s">
        <v>3394</v>
      </c>
      <c r="K353" s="130">
        <v>15</v>
      </c>
    </row>
    <row r="354" spans="1:12" ht="30" x14ac:dyDescent="0.25">
      <c r="A354" s="38">
        <v>15</v>
      </c>
      <c r="B354" s="70" t="s">
        <v>3325</v>
      </c>
      <c r="C354" s="38" t="s">
        <v>2923</v>
      </c>
      <c r="D354" s="79">
        <v>43588</v>
      </c>
      <c r="E354" s="79">
        <v>43588</v>
      </c>
      <c r="F354" s="149" t="s">
        <v>3647</v>
      </c>
      <c r="G354" s="39">
        <v>83</v>
      </c>
      <c r="H354" s="136" t="s">
        <v>3328</v>
      </c>
      <c r="I354" s="138">
        <v>3836.7</v>
      </c>
      <c r="J354" s="147" t="s">
        <v>3394</v>
      </c>
      <c r="K354" s="130">
        <v>16</v>
      </c>
      <c r="L354" s="112"/>
    </row>
    <row r="355" spans="1:12" ht="30" x14ac:dyDescent="0.25">
      <c r="A355" s="38">
        <v>16</v>
      </c>
      <c r="B355" s="70" t="s">
        <v>3326</v>
      </c>
      <c r="C355" s="38" t="s">
        <v>2923</v>
      </c>
      <c r="D355" s="79">
        <v>43588</v>
      </c>
      <c r="E355" s="79">
        <v>43588</v>
      </c>
      <c r="F355" s="80" t="s">
        <v>3356</v>
      </c>
      <c r="G355" s="39">
        <v>84</v>
      </c>
      <c r="H355" s="141" t="s">
        <v>3329</v>
      </c>
      <c r="I355" s="142">
        <v>7673.4</v>
      </c>
      <c r="J355" s="147" t="s">
        <v>3394</v>
      </c>
      <c r="K355" s="130">
        <v>17</v>
      </c>
      <c r="L355" s="112"/>
    </row>
    <row r="356" spans="1:12" ht="45" x14ac:dyDescent="0.25">
      <c r="A356" s="38">
        <v>17</v>
      </c>
      <c r="B356" s="70" t="s">
        <v>3327</v>
      </c>
      <c r="C356" s="38" t="s">
        <v>2923</v>
      </c>
      <c r="D356" s="79">
        <v>43588</v>
      </c>
      <c r="E356" s="79">
        <v>43588</v>
      </c>
      <c r="F356" s="80" t="s">
        <v>3522</v>
      </c>
      <c r="G356" s="39">
        <v>85</v>
      </c>
      <c r="H356" s="80" t="s">
        <v>3357</v>
      </c>
      <c r="I356" s="82">
        <v>16881.48</v>
      </c>
      <c r="J356" s="38" t="s">
        <v>3394</v>
      </c>
      <c r="K356" s="130">
        <v>18</v>
      </c>
      <c r="L356" s="112"/>
    </row>
    <row r="357" spans="1:12" ht="30" x14ac:dyDescent="0.25">
      <c r="A357" s="38">
        <v>18</v>
      </c>
      <c r="B357" s="70" t="s">
        <v>3434</v>
      </c>
      <c r="C357" s="38" t="s">
        <v>2923</v>
      </c>
      <c r="D357" s="79">
        <v>43588</v>
      </c>
      <c r="E357" s="79">
        <v>43588</v>
      </c>
      <c r="F357" s="80" t="s">
        <v>2729</v>
      </c>
      <c r="G357" s="39">
        <v>886</v>
      </c>
      <c r="H357" s="80" t="s">
        <v>3435</v>
      </c>
      <c r="I357" s="82">
        <v>2301.5</v>
      </c>
      <c r="J357" s="4"/>
    </row>
    <row r="358" spans="1:12" x14ac:dyDescent="0.25">
      <c r="A358" s="38">
        <v>19</v>
      </c>
      <c r="B358" s="39">
        <v>216</v>
      </c>
      <c r="C358" s="38" t="s">
        <v>3184</v>
      </c>
      <c r="D358" s="79">
        <v>43590</v>
      </c>
      <c r="E358" s="79">
        <v>43590</v>
      </c>
      <c r="F358" s="80" t="s">
        <v>145</v>
      </c>
      <c r="G358" s="39">
        <v>1072</v>
      </c>
      <c r="H358" s="80" t="s">
        <v>3219</v>
      </c>
      <c r="I358" s="82">
        <v>101500</v>
      </c>
      <c r="J358" s="4"/>
    </row>
    <row r="359" spans="1:12" ht="30" x14ac:dyDescent="0.25">
      <c r="A359" s="38">
        <v>20</v>
      </c>
      <c r="B359" s="39" t="s">
        <v>3242</v>
      </c>
      <c r="C359" s="38" t="s">
        <v>2649</v>
      </c>
      <c r="D359" s="79">
        <v>43590</v>
      </c>
      <c r="E359" s="79">
        <v>43590</v>
      </c>
      <c r="F359" s="119" t="s">
        <v>3315</v>
      </c>
      <c r="G359" s="39" t="s">
        <v>3313</v>
      </c>
      <c r="H359" s="131" t="s">
        <v>3322</v>
      </c>
      <c r="I359" s="82">
        <v>6922.61</v>
      </c>
      <c r="J359" s="147" t="s">
        <v>3394</v>
      </c>
      <c r="K359" s="130">
        <v>19</v>
      </c>
    </row>
    <row r="360" spans="1:12" ht="30" x14ac:dyDescent="0.25">
      <c r="A360" s="38">
        <v>21</v>
      </c>
      <c r="B360" s="39" t="s">
        <v>3242</v>
      </c>
      <c r="C360" s="38" t="s">
        <v>79</v>
      </c>
      <c r="D360" s="79">
        <v>43591</v>
      </c>
      <c r="E360" s="79">
        <v>43591</v>
      </c>
      <c r="F360" s="80" t="s">
        <v>2670</v>
      </c>
      <c r="G360" s="39" t="s">
        <v>3240</v>
      </c>
      <c r="H360" s="80" t="s">
        <v>3241</v>
      </c>
      <c r="I360" s="82">
        <v>9722</v>
      </c>
      <c r="J360" s="147" t="s">
        <v>3394</v>
      </c>
      <c r="K360" s="130">
        <v>20</v>
      </c>
    </row>
    <row r="361" spans="1:12" ht="30" x14ac:dyDescent="0.25">
      <c r="A361" s="38">
        <v>22</v>
      </c>
      <c r="B361" s="39" t="s">
        <v>3306</v>
      </c>
      <c r="C361" s="38" t="s">
        <v>3307</v>
      </c>
      <c r="D361" s="79">
        <v>43591</v>
      </c>
      <c r="E361" s="79">
        <v>42496</v>
      </c>
      <c r="F361" s="80" t="s">
        <v>26</v>
      </c>
      <c r="G361" s="39" t="s">
        <v>3308</v>
      </c>
      <c r="H361" s="80" t="s">
        <v>3310</v>
      </c>
      <c r="I361" s="82">
        <v>10547</v>
      </c>
      <c r="J361" s="147" t="s">
        <v>3394</v>
      </c>
      <c r="K361" s="130">
        <v>21</v>
      </c>
    </row>
    <row r="362" spans="1:12" ht="30" x14ac:dyDescent="0.25">
      <c r="A362" s="38">
        <v>23</v>
      </c>
      <c r="B362" s="39" t="s">
        <v>3311</v>
      </c>
      <c r="C362" s="38" t="s">
        <v>3304</v>
      </c>
      <c r="D362" s="79">
        <v>43591</v>
      </c>
      <c r="E362" s="79">
        <v>43591</v>
      </c>
      <c r="F362" s="80" t="s">
        <v>2627</v>
      </c>
      <c r="G362" s="39">
        <v>3459</v>
      </c>
      <c r="H362" s="80" t="s">
        <v>3312</v>
      </c>
      <c r="I362" s="82">
        <v>696</v>
      </c>
      <c r="J362" s="147" t="s">
        <v>3394</v>
      </c>
      <c r="K362" s="130">
        <v>22</v>
      </c>
    </row>
    <row r="363" spans="1:12" ht="30" x14ac:dyDescent="0.25">
      <c r="A363" s="38">
        <v>24</v>
      </c>
      <c r="B363" s="39">
        <v>217</v>
      </c>
      <c r="C363" s="38" t="s">
        <v>150</v>
      </c>
      <c r="D363" s="79">
        <v>43592</v>
      </c>
      <c r="E363" s="79">
        <v>43592</v>
      </c>
      <c r="F363" s="80" t="s">
        <v>3220</v>
      </c>
      <c r="G363" s="39" t="s">
        <v>151</v>
      </c>
      <c r="H363" s="80" t="s">
        <v>3221</v>
      </c>
      <c r="I363" s="82">
        <v>3631</v>
      </c>
      <c r="J363" s="4"/>
    </row>
    <row r="364" spans="1:12" x14ac:dyDescent="0.25">
      <c r="A364" s="38">
        <v>25</v>
      </c>
      <c r="B364" s="70">
        <v>218</v>
      </c>
      <c r="C364" s="38" t="s">
        <v>3222</v>
      </c>
      <c r="D364" s="5">
        <v>43592</v>
      </c>
      <c r="E364" s="5">
        <v>43592</v>
      </c>
      <c r="F364" s="80" t="s">
        <v>3223</v>
      </c>
      <c r="G364" s="10" t="s">
        <v>3224</v>
      </c>
      <c r="H364" s="80" t="s">
        <v>3225</v>
      </c>
      <c r="I364" s="82">
        <v>51963.360000000001</v>
      </c>
      <c r="J364" s="4"/>
    </row>
    <row r="365" spans="1:12" ht="30" x14ac:dyDescent="0.25">
      <c r="A365" s="38">
        <v>26</v>
      </c>
      <c r="B365" s="39" t="s">
        <v>3323</v>
      </c>
      <c r="C365" s="38" t="s">
        <v>3304</v>
      </c>
      <c r="D365" s="5">
        <v>43592</v>
      </c>
      <c r="E365" s="5">
        <v>43592</v>
      </c>
      <c r="F365" s="80" t="s">
        <v>3324</v>
      </c>
      <c r="G365" s="10">
        <v>40461</v>
      </c>
      <c r="H365" s="80" t="s">
        <v>3312</v>
      </c>
      <c r="I365" s="82">
        <v>7290</v>
      </c>
      <c r="J365" s="147" t="s">
        <v>3394</v>
      </c>
      <c r="K365" s="130">
        <v>23</v>
      </c>
    </row>
    <row r="366" spans="1:12" ht="30" x14ac:dyDescent="0.25">
      <c r="A366" s="38">
        <v>27</v>
      </c>
      <c r="B366" s="70" t="s">
        <v>3367</v>
      </c>
      <c r="C366" s="38" t="s">
        <v>86</v>
      </c>
      <c r="D366" s="5">
        <v>43592</v>
      </c>
      <c r="E366" s="5">
        <v>43592</v>
      </c>
      <c r="F366" s="80" t="s">
        <v>2738</v>
      </c>
      <c r="G366" s="10">
        <v>4743</v>
      </c>
      <c r="H366" s="80" t="s">
        <v>3368</v>
      </c>
      <c r="I366" s="82">
        <v>2400</v>
      </c>
      <c r="J366" s="147" t="s">
        <v>3394</v>
      </c>
      <c r="K366" s="130">
        <v>24</v>
      </c>
    </row>
    <row r="367" spans="1:12" x14ac:dyDescent="0.25">
      <c r="A367" s="38">
        <v>28</v>
      </c>
      <c r="B367" s="70">
        <v>219</v>
      </c>
      <c r="C367" s="38" t="s">
        <v>25</v>
      </c>
      <c r="D367" s="5">
        <v>43593</v>
      </c>
      <c r="E367" s="5">
        <v>43593</v>
      </c>
      <c r="F367" s="80" t="s">
        <v>2817</v>
      </c>
      <c r="G367" s="10" t="s">
        <v>3260</v>
      </c>
      <c r="H367" s="80" t="s">
        <v>3261</v>
      </c>
      <c r="I367" s="82">
        <v>6726.23</v>
      </c>
      <c r="J367" s="4"/>
    </row>
    <row r="368" spans="1:12" x14ac:dyDescent="0.25">
      <c r="A368" s="38">
        <v>29</v>
      </c>
      <c r="B368" s="70" t="s">
        <v>3343</v>
      </c>
      <c r="C368" s="38" t="s">
        <v>3344</v>
      </c>
      <c r="D368" s="5">
        <v>43593</v>
      </c>
      <c r="E368" s="5">
        <v>43593</v>
      </c>
      <c r="F368" s="80" t="s">
        <v>2533</v>
      </c>
      <c r="G368" s="10" t="s">
        <v>3345</v>
      </c>
      <c r="H368" s="80" t="s">
        <v>3346</v>
      </c>
      <c r="I368" s="82">
        <v>7927.36</v>
      </c>
      <c r="J368" s="4"/>
    </row>
    <row r="369" spans="1:12" x14ac:dyDescent="0.25">
      <c r="A369" s="38">
        <v>30</v>
      </c>
      <c r="B369" s="39" t="s">
        <v>3382</v>
      </c>
      <c r="C369" s="38" t="s">
        <v>79</v>
      </c>
      <c r="D369" s="5">
        <v>43593</v>
      </c>
      <c r="E369" s="5">
        <v>43593</v>
      </c>
      <c r="F369" s="80" t="s">
        <v>3013</v>
      </c>
      <c r="G369" s="10" t="s">
        <v>379</v>
      </c>
      <c r="H369" s="80" t="s">
        <v>3254</v>
      </c>
      <c r="I369" s="82">
        <v>31356</v>
      </c>
      <c r="J369" s="4" t="s">
        <v>3394</v>
      </c>
      <c r="K369" s="130">
        <v>25</v>
      </c>
    </row>
    <row r="370" spans="1:12" x14ac:dyDescent="0.25">
      <c r="A370" s="38">
        <v>31</v>
      </c>
      <c r="B370" s="70" t="s">
        <v>3383</v>
      </c>
      <c r="C370" s="38" t="s">
        <v>2986</v>
      </c>
      <c r="D370" s="5">
        <v>43593</v>
      </c>
      <c r="E370" s="5">
        <v>43593</v>
      </c>
      <c r="F370" s="80" t="s">
        <v>145</v>
      </c>
      <c r="G370" s="10">
        <v>22641</v>
      </c>
      <c r="H370" s="80" t="s">
        <v>3384</v>
      </c>
      <c r="I370" s="82">
        <v>631.53</v>
      </c>
      <c r="J370" s="147" t="s">
        <v>3394</v>
      </c>
      <c r="K370" s="130">
        <v>26</v>
      </c>
    </row>
    <row r="371" spans="1:12" x14ac:dyDescent="0.25">
      <c r="A371" s="38">
        <v>32</v>
      </c>
      <c r="B371" s="70" t="s">
        <v>3385</v>
      </c>
      <c r="C371" s="38" t="s">
        <v>2986</v>
      </c>
      <c r="D371" s="5">
        <v>43593</v>
      </c>
      <c r="E371" s="5">
        <v>43593</v>
      </c>
      <c r="F371" s="80" t="s">
        <v>2670</v>
      </c>
      <c r="G371" s="10">
        <v>22642</v>
      </c>
      <c r="H371" s="80" t="s">
        <v>3384</v>
      </c>
      <c r="I371" s="82">
        <v>487.2</v>
      </c>
      <c r="J371" s="147" t="s">
        <v>3394</v>
      </c>
      <c r="K371" s="130">
        <v>27</v>
      </c>
    </row>
    <row r="372" spans="1:12" x14ac:dyDescent="0.25">
      <c r="A372" s="38">
        <v>33</v>
      </c>
      <c r="B372" s="70" t="s">
        <v>3419</v>
      </c>
      <c r="C372" s="38" t="s">
        <v>86</v>
      </c>
      <c r="D372" s="5">
        <v>43563</v>
      </c>
      <c r="E372" s="5">
        <v>43563</v>
      </c>
      <c r="F372" s="80" t="s">
        <v>26</v>
      </c>
      <c r="G372" s="39">
        <v>4756</v>
      </c>
      <c r="H372" s="80" t="s">
        <v>3418</v>
      </c>
      <c r="I372" s="82">
        <v>4268</v>
      </c>
      <c r="J372" s="147" t="s">
        <v>3394</v>
      </c>
      <c r="K372" s="130">
        <v>28</v>
      </c>
    </row>
    <row r="373" spans="1:12" x14ac:dyDescent="0.25">
      <c r="A373" s="38">
        <v>34</v>
      </c>
      <c r="B373" s="70">
        <v>220</v>
      </c>
      <c r="C373" s="38" t="s">
        <v>3138</v>
      </c>
      <c r="D373" s="5">
        <v>43594</v>
      </c>
      <c r="E373" s="5">
        <v>43594</v>
      </c>
      <c r="F373" s="80" t="s">
        <v>26</v>
      </c>
      <c r="G373" s="10" t="s">
        <v>3285</v>
      </c>
      <c r="H373" s="80" t="s">
        <v>3286</v>
      </c>
      <c r="I373" s="82">
        <v>69600</v>
      </c>
      <c r="J373" s="4"/>
    </row>
    <row r="374" spans="1:12" ht="30" x14ac:dyDescent="0.25">
      <c r="A374" s="38">
        <v>35</v>
      </c>
      <c r="B374" s="70" t="s">
        <v>3337</v>
      </c>
      <c r="C374" s="38" t="s">
        <v>3138</v>
      </c>
      <c r="D374" s="5">
        <v>43594</v>
      </c>
      <c r="E374" s="5">
        <v>43594</v>
      </c>
      <c r="F374" s="80" t="s">
        <v>26</v>
      </c>
      <c r="G374" s="10" t="s">
        <v>3381</v>
      </c>
      <c r="H374" s="80" t="s">
        <v>3338</v>
      </c>
      <c r="I374" s="82">
        <v>69600</v>
      </c>
      <c r="J374" s="4"/>
    </row>
    <row r="375" spans="1:12" ht="30" x14ac:dyDescent="0.25">
      <c r="A375" s="38">
        <v>36</v>
      </c>
      <c r="B375" s="70" t="s">
        <v>3298</v>
      </c>
      <c r="C375" s="38" t="s">
        <v>3237</v>
      </c>
      <c r="D375" s="5">
        <v>43595</v>
      </c>
      <c r="E375" s="5">
        <v>43595</v>
      </c>
      <c r="F375" s="80" t="s">
        <v>2817</v>
      </c>
      <c r="G375" s="10">
        <v>81</v>
      </c>
      <c r="H375" s="80" t="s">
        <v>3299</v>
      </c>
      <c r="I375" s="82">
        <v>4060</v>
      </c>
      <c r="J375" s="4"/>
    </row>
    <row r="376" spans="1:12" x14ac:dyDescent="0.25">
      <c r="A376" s="38">
        <v>37</v>
      </c>
      <c r="B376" s="39">
        <v>221</v>
      </c>
      <c r="C376" s="38" t="s">
        <v>3287</v>
      </c>
      <c r="D376" s="5">
        <v>43598</v>
      </c>
      <c r="E376" s="5">
        <v>43598</v>
      </c>
      <c r="F376" s="80" t="s">
        <v>26</v>
      </c>
      <c r="G376" s="10" t="s">
        <v>3288</v>
      </c>
      <c r="H376" s="80" t="s">
        <v>3289</v>
      </c>
      <c r="I376" s="82">
        <v>4640</v>
      </c>
      <c r="J376" s="4"/>
    </row>
    <row r="377" spans="1:12" x14ac:dyDescent="0.25">
      <c r="A377" s="38">
        <v>38</v>
      </c>
      <c r="B377" s="39">
        <v>222</v>
      </c>
      <c r="C377" s="38" t="s">
        <v>3105</v>
      </c>
      <c r="D377" s="5"/>
      <c r="E377" s="5"/>
      <c r="F377" s="80"/>
      <c r="G377" s="10"/>
      <c r="H377" s="80"/>
      <c r="I377" s="82"/>
      <c r="J377" s="4"/>
    </row>
    <row r="378" spans="1:12" ht="30" x14ac:dyDescent="0.25">
      <c r="A378" s="38">
        <v>39</v>
      </c>
      <c r="B378" s="70">
        <v>223</v>
      </c>
      <c r="C378" s="38" t="s">
        <v>2914</v>
      </c>
      <c r="D378" s="5">
        <v>43598</v>
      </c>
      <c r="E378" s="5">
        <v>43598</v>
      </c>
      <c r="F378" s="80" t="s">
        <v>2817</v>
      </c>
      <c r="G378" s="10" t="s">
        <v>3292</v>
      </c>
      <c r="H378" s="80" t="s">
        <v>3293</v>
      </c>
      <c r="I378" s="82">
        <v>4640</v>
      </c>
      <c r="J378" s="4"/>
    </row>
    <row r="379" spans="1:12" x14ac:dyDescent="0.25">
      <c r="A379" s="38">
        <v>40</v>
      </c>
      <c r="B379" s="70">
        <v>224</v>
      </c>
      <c r="C379" s="38" t="s">
        <v>2914</v>
      </c>
      <c r="D379" s="5">
        <v>43598</v>
      </c>
      <c r="E379" s="5">
        <v>43598</v>
      </c>
      <c r="F379" s="80" t="s">
        <v>2817</v>
      </c>
      <c r="G379" s="10" t="s">
        <v>3294</v>
      </c>
      <c r="H379" s="80" t="s">
        <v>3295</v>
      </c>
      <c r="I379" s="82">
        <v>13340</v>
      </c>
      <c r="J379" s="4"/>
    </row>
    <row r="380" spans="1:12" ht="30" x14ac:dyDescent="0.25">
      <c r="A380" s="38">
        <v>41</v>
      </c>
      <c r="B380" s="70" t="s">
        <v>3414</v>
      </c>
      <c r="C380" s="38" t="s">
        <v>86</v>
      </c>
      <c r="D380" s="5">
        <v>43598</v>
      </c>
      <c r="E380" s="5">
        <v>43598</v>
      </c>
      <c r="F380" s="80" t="s">
        <v>2533</v>
      </c>
      <c r="G380" s="10">
        <v>4773</v>
      </c>
      <c r="H380" s="80" t="s">
        <v>3415</v>
      </c>
      <c r="I380" s="82">
        <v>6605</v>
      </c>
      <c r="J380" s="147" t="s">
        <v>3394</v>
      </c>
      <c r="K380" s="130">
        <v>29</v>
      </c>
    </row>
    <row r="381" spans="1:12" x14ac:dyDescent="0.25">
      <c r="A381" s="38">
        <v>42</v>
      </c>
      <c r="B381" s="39">
        <v>225</v>
      </c>
      <c r="C381" s="38" t="s">
        <v>95</v>
      </c>
      <c r="D381" s="5">
        <v>43600</v>
      </c>
      <c r="E381" s="5">
        <v>43600</v>
      </c>
      <c r="F381" s="80" t="s">
        <v>2817</v>
      </c>
      <c r="G381" s="10" t="s">
        <v>3296</v>
      </c>
      <c r="H381" s="80" t="s">
        <v>3297</v>
      </c>
      <c r="I381" s="82">
        <v>3201.6</v>
      </c>
      <c r="J381" s="4"/>
    </row>
    <row r="382" spans="1:12" ht="30" x14ac:dyDescent="0.25">
      <c r="A382" s="38">
        <v>43</v>
      </c>
      <c r="B382" s="70">
        <v>226</v>
      </c>
      <c r="C382" s="38" t="s">
        <v>3290</v>
      </c>
      <c r="D382" s="5">
        <v>43598</v>
      </c>
      <c r="E382" s="5">
        <v>43598</v>
      </c>
      <c r="F382" s="80" t="s">
        <v>2531</v>
      </c>
      <c r="G382" s="10" t="s">
        <v>3442</v>
      </c>
      <c r="H382" s="80" t="s">
        <v>3291</v>
      </c>
      <c r="I382" s="82">
        <v>82665</v>
      </c>
      <c r="J382" s="147" t="s">
        <v>3394</v>
      </c>
      <c r="K382" s="130">
        <v>30</v>
      </c>
      <c r="L382" s="112"/>
    </row>
    <row r="383" spans="1:12" x14ac:dyDescent="0.25">
      <c r="A383" s="38">
        <v>44</v>
      </c>
      <c r="B383" s="39" t="s">
        <v>3363</v>
      </c>
      <c r="C383" s="38" t="s">
        <v>86</v>
      </c>
      <c r="D383" s="5">
        <v>43598</v>
      </c>
      <c r="E383" s="5">
        <v>43598</v>
      </c>
      <c r="F383" s="80" t="s">
        <v>2738</v>
      </c>
      <c r="G383" s="10">
        <v>4774</v>
      </c>
      <c r="H383" s="80" t="s">
        <v>3364</v>
      </c>
      <c r="I383" s="82">
        <v>20538</v>
      </c>
      <c r="J383" s="147" t="s">
        <v>3394</v>
      </c>
      <c r="K383" s="130">
        <v>31</v>
      </c>
    </row>
    <row r="384" spans="1:12" x14ac:dyDescent="0.25">
      <c r="A384" s="38">
        <v>45</v>
      </c>
      <c r="B384" s="39" t="s">
        <v>3416</v>
      </c>
      <c r="C384" s="38" t="s">
        <v>86</v>
      </c>
      <c r="D384" s="5">
        <v>43599</v>
      </c>
      <c r="E384" s="5">
        <v>43599</v>
      </c>
      <c r="F384" s="80" t="s">
        <v>2533</v>
      </c>
      <c r="G384" s="10">
        <v>4783</v>
      </c>
      <c r="H384" s="80" t="s">
        <v>3417</v>
      </c>
      <c r="I384" s="82">
        <v>1300</v>
      </c>
      <c r="J384" s="147" t="s">
        <v>3394</v>
      </c>
      <c r="K384" s="130">
        <v>32</v>
      </c>
    </row>
    <row r="385" spans="1:12" ht="30" x14ac:dyDescent="0.25">
      <c r="A385" s="38">
        <v>46</v>
      </c>
      <c r="B385" s="39" t="s">
        <v>3436</v>
      </c>
      <c r="C385" s="38" t="s">
        <v>3437</v>
      </c>
      <c r="D385" s="5">
        <v>43606</v>
      </c>
      <c r="E385" s="5" t="s">
        <v>3438</v>
      </c>
      <c r="F385" s="80" t="s">
        <v>3439</v>
      </c>
      <c r="G385" s="10" t="s">
        <v>3440</v>
      </c>
      <c r="H385" s="80" t="s">
        <v>3441</v>
      </c>
      <c r="I385" s="82">
        <v>3480</v>
      </c>
      <c r="J385" s="4"/>
    </row>
    <row r="386" spans="1:12" ht="45" x14ac:dyDescent="0.25">
      <c r="A386" s="38">
        <v>47</v>
      </c>
      <c r="B386" s="70">
        <v>227</v>
      </c>
      <c r="C386" s="38" t="s">
        <v>2901</v>
      </c>
      <c r="D386" s="5">
        <v>43600</v>
      </c>
      <c r="E386" s="5">
        <v>43600</v>
      </c>
      <c r="F386" s="80" t="s">
        <v>3522</v>
      </c>
      <c r="G386" s="10">
        <v>722</v>
      </c>
      <c r="H386" s="80" t="s">
        <v>3524</v>
      </c>
      <c r="I386" s="82">
        <v>12992</v>
      </c>
      <c r="J386" s="38" t="s">
        <v>3394</v>
      </c>
      <c r="K386" s="130">
        <v>33</v>
      </c>
      <c r="L386" s="112"/>
    </row>
    <row r="387" spans="1:12" x14ac:dyDescent="0.25">
      <c r="A387" s="38">
        <v>48</v>
      </c>
      <c r="B387" s="70">
        <v>228</v>
      </c>
      <c r="C387" s="38" t="s">
        <v>2901</v>
      </c>
      <c r="D387" s="5">
        <v>43600</v>
      </c>
      <c r="E387" s="5">
        <v>43600</v>
      </c>
      <c r="F387" s="80" t="s">
        <v>2670</v>
      </c>
      <c r="G387" s="10">
        <v>723</v>
      </c>
      <c r="H387" s="137" t="s">
        <v>3330</v>
      </c>
      <c r="I387" s="139">
        <v>9744</v>
      </c>
      <c r="J387" s="38" t="s">
        <v>3394</v>
      </c>
      <c r="K387" s="130">
        <v>34</v>
      </c>
      <c r="L387" s="112"/>
    </row>
    <row r="388" spans="1:12" ht="45" x14ac:dyDescent="0.25">
      <c r="A388" s="38">
        <v>49</v>
      </c>
      <c r="B388" s="70">
        <v>229</v>
      </c>
      <c r="C388" s="38" t="s">
        <v>2901</v>
      </c>
      <c r="D388" s="5">
        <v>43600</v>
      </c>
      <c r="E388" s="5">
        <v>43600</v>
      </c>
      <c r="F388" s="80" t="s">
        <v>3522</v>
      </c>
      <c r="G388" s="10">
        <v>724</v>
      </c>
      <c r="H388" s="80" t="s">
        <v>3524</v>
      </c>
      <c r="I388" s="82">
        <v>19488</v>
      </c>
      <c r="J388" s="38" t="s">
        <v>3394</v>
      </c>
      <c r="K388" s="130">
        <v>35</v>
      </c>
      <c r="L388" s="112"/>
    </row>
    <row r="389" spans="1:12" x14ac:dyDescent="0.25">
      <c r="A389" s="38">
        <v>50</v>
      </c>
      <c r="B389" s="70">
        <v>230</v>
      </c>
      <c r="C389" s="38" t="s">
        <v>93</v>
      </c>
      <c r="D389" s="5">
        <v>43605</v>
      </c>
      <c r="E389" s="5">
        <v>43605</v>
      </c>
      <c r="F389" s="80" t="s">
        <v>3173</v>
      </c>
      <c r="G389" s="10">
        <v>79955</v>
      </c>
      <c r="H389" s="80" t="s">
        <v>3339</v>
      </c>
      <c r="I389" s="82">
        <v>1651.54</v>
      </c>
      <c r="J389" s="4"/>
    </row>
    <row r="390" spans="1:12" x14ac:dyDescent="0.25">
      <c r="A390" s="38">
        <v>51</v>
      </c>
      <c r="B390" s="70">
        <v>231</v>
      </c>
      <c r="C390" s="38" t="s">
        <v>93</v>
      </c>
      <c r="D390" s="5">
        <v>43605</v>
      </c>
      <c r="E390" s="5">
        <v>43605</v>
      </c>
      <c r="F390" s="80" t="s">
        <v>2533</v>
      </c>
      <c r="G390" s="10" t="s">
        <v>3340</v>
      </c>
      <c r="H390" s="80" t="s">
        <v>3339</v>
      </c>
      <c r="I390" s="82">
        <v>11120.32</v>
      </c>
      <c r="J390" s="4"/>
    </row>
    <row r="391" spans="1:12" x14ac:dyDescent="0.25">
      <c r="A391" s="38">
        <v>52</v>
      </c>
      <c r="B391" s="70">
        <v>232</v>
      </c>
      <c r="C391" s="38" t="s">
        <v>109</v>
      </c>
      <c r="D391" s="5">
        <v>43605</v>
      </c>
      <c r="E391" s="5">
        <v>43605</v>
      </c>
      <c r="F391" s="80" t="s">
        <v>2398</v>
      </c>
      <c r="G391" s="10" t="s">
        <v>3341</v>
      </c>
      <c r="H391" s="80" t="s">
        <v>3339</v>
      </c>
      <c r="I391" s="82">
        <v>2979.28</v>
      </c>
      <c r="J391" s="4"/>
    </row>
    <row r="392" spans="1:12" x14ac:dyDescent="0.25">
      <c r="A392" s="38">
        <v>53</v>
      </c>
      <c r="B392" s="70">
        <v>233</v>
      </c>
      <c r="C392" s="38" t="s">
        <v>30</v>
      </c>
      <c r="D392" s="5">
        <v>43605</v>
      </c>
      <c r="E392" s="5">
        <v>43605</v>
      </c>
      <c r="F392" s="80" t="s">
        <v>2398</v>
      </c>
      <c r="G392" s="10" t="s">
        <v>3342</v>
      </c>
      <c r="H392" s="80" t="s">
        <v>3339</v>
      </c>
      <c r="I392" s="82">
        <v>4256.1099999999997</v>
      </c>
      <c r="J392" s="4"/>
    </row>
    <row r="393" spans="1:12" ht="30" x14ac:dyDescent="0.25">
      <c r="A393" s="38">
        <v>54</v>
      </c>
      <c r="B393" s="70" t="s">
        <v>3361</v>
      </c>
      <c r="C393" s="38" t="s">
        <v>86</v>
      </c>
      <c r="D393" s="5">
        <v>43605</v>
      </c>
      <c r="E393" s="5">
        <v>43605</v>
      </c>
      <c r="F393" s="80" t="s">
        <v>26</v>
      </c>
      <c r="G393" s="10">
        <v>4809</v>
      </c>
      <c r="H393" s="80" t="s">
        <v>3362</v>
      </c>
      <c r="I393" s="82">
        <v>6962</v>
      </c>
      <c r="J393" s="147" t="s">
        <v>3394</v>
      </c>
      <c r="K393" s="130">
        <v>36</v>
      </c>
    </row>
    <row r="394" spans="1:12" ht="30" x14ac:dyDescent="0.25">
      <c r="A394" s="38">
        <v>55</v>
      </c>
      <c r="B394" s="70" t="s">
        <v>3397</v>
      </c>
      <c r="C394" s="38" t="s">
        <v>86</v>
      </c>
      <c r="D394" s="5">
        <v>43605</v>
      </c>
      <c r="E394" s="5">
        <v>43605</v>
      </c>
      <c r="F394" s="80" t="s">
        <v>2627</v>
      </c>
      <c r="G394" s="10">
        <v>4808</v>
      </c>
      <c r="H394" s="80" t="s">
        <v>3398</v>
      </c>
      <c r="I394" s="82">
        <v>8122</v>
      </c>
      <c r="J394" s="147" t="s">
        <v>3394</v>
      </c>
      <c r="K394" s="130">
        <v>37</v>
      </c>
    </row>
    <row r="395" spans="1:12" ht="30" x14ac:dyDescent="0.25">
      <c r="A395" s="38">
        <v>56</v>
      </c>
      <c r="B395" s="70">
        <v>234</v>
      </c>
      <c r="C395" s="38" t="s">
        <v>2547</v>
      </c>
      <c r="D395" s="5">
        <v>43606</v>
      </c>
      <c r="E395" s="5">
        <v>43606</v>
      </c>
      <c r="F395" s="80" t="s">
        <v>26</v>
      </c>
      <c r="G395" s="10" t="s">
        <v>3347</v>
      </c>
      <c r="H395" s="80" t="s">
        <v>3349</v>
      </c>
      <c r="I395" s="82">
        <v>15892</v>
      </c>
      <c r="J395" s="4"/>
    </row>
    <row r="396" spans="1:12" ht="30" x14ac:dyDescent="0.25">
      <c r="A396" s="38">
        <v>57</v>
      </c>
      <c r="B396" s="70">
        <v>235</v>
      </c>
      <c r="C396" s="38" t="s">
        <v>2547</v>
      </c>
      <c r="D396" s="5">
        <v>43606</v>
      </c>
      <c r="E396" s="5">
        <v>43606</v>
      </c>
      <c r="F396" s="80" t="s">
        <v>26</v>
      </c>
      <c r="G396" s="10" t="s">
        <v>3348</v>
      </c>
      <c r="H396" s="80" t="s">
        <v>3349</v>
      </c>
      <c r="I396" s="82">
        <v>26680</v>
      </c>
      <c r="J396" s="4"/>
    </row>
    <row r="397" spans="1:12" ht="30" x14ac:dyDescent="0.25">
      <c r="A397" s="38">
        <v>58</v>
      </c>
      <c r="B397" s="70">
        <v>236</v>
      </c>
      <c r="C397" s="38" t="s">
        <v>2547</v>
      </c>
      <c r="D397" s="5">
        <v>43606</v>
      </c>
      <c r="E397" s="5">
        <v>43606</v>
      </c>
      <c r="F397" s="80" t="s">
        <v>26</v>
      </c>
      <c r="G397" s="10" t="s">
        <v>3350</v>
      </c>
      <c r="H397" s="80" t="s">
        <v>3351</v>
      </c>
      <c r="I397" s="82">
        <v>21228</v>
      </c>
      <c r="J397" s="4"/>
    </row>
    <row r="398" spans="1:12" x14ac:dyDescent="0.25">
      <c r="A398" s="38">
        <v>59</v>
      </c>
      <c r="B398" s="70">
        <v>237</v>
      </c>
      <c r="C398" s="38" t="s">
        <v>24</v>
      </c>
      <c r="D398" s="5">
        <v>43606</v>
      </c>
      <c r="E398" s="5">
        <v>43606</v>
      </c>
      <c r="F398" s="80" t="s">
        <v>2398</v>
      </c>
      <c r="G398" s="10" t="s">
        <v>3353</v>
      </c>
      <c r="H398" s="80" t="s">
        <v>3339</v>
      </c>
      <c r="I398" s="82">
        <v>5532.94</v>
      </c>
      <c r="J398" s="4"/>
    </row>
    <row r="399" spans="1:12" x14ac:dyDescent="0.25">
      <c r="A399" s="38">
        <v>60</v>
      </c>
      <c r="B399" s="70">
        <v>238</v>
      </c>
      <c r="C399" s="38" t="s">
        <v>116</v>
      </c>
      <c r="D399" s="5">
        <v>43606</v>
      </c>
      <c r="E399" s="5">
        <v>43606</v>
      </c>
      <c r="F399" s="80" t="s">
        <v>2533</v>
      </c>
      <c r="G399" s="10" t="s">
        <v>3352</v>
      </c>
      <c r="H399" s="80" t="s">
        <v>3339</v>
      </c>
      <c r="I399" s="82">
        <v>9799.1</v>
      </c>
      <c r="J399" s="4"/>
    </row>
    <row r="400" spans="1:12" ht="45" x14ac:dyDescent="0.25">
      <c r="A400" s="38">
        <v>61</v>
      </c>
      <c r="B400" s="70" t="s">
        <v>3365</v>
      </c>
      <c r="C400" s="38" t="s">
        <v>86</v>
      </c>
      <c r="D400" s="5">
        <v>43606</v>
      </c>
      <c r="E400" s="5">
        <v>43606</v>
      </c>
      <c r="F400" s="80" t="s">
        <v>3522</v>
      </c>
      <c r="G400" s="10">
        <v>4810</v>
      </c>
      <c r="H400" s="80" t="s">
        <v>3366</v>
      </c>
      <c r="I400" s="82">
        <v>7194</v>
      </c>
      <c r="J400" s="38" t="s">
        <v>3394</v>
      </c>
      <c r="K400" s="130">
        <v>38</v>
      </c>
    </row>
    <row r="401" spans="1:12" x14ac:dyDescent="0.25">
      <c r="A401" s="38">
        <v>62</v>
      </c>
      <c r="B401" s="39" t="s">
        <v>3421</v>
      </c>
      <c r="C401" s="38" t="s">
        <v>2761</v>
      </c>
      <c r="D401" s="5">
        <v>43606</v>
      </c>
      <c r="E401" s="5">
        <v>43606</v>
      </c>
      <c r="F401" s="80" t="s">
        <v>3422</v>
      </c>
      <c r="G401" s="10" t="s">
        <v>3423</v>
      </c>
      <c r="H401" s="80" t="s">
        <v>3424</v>
      </c>
      <c r="I401" s="82">
        <v>12000</v>
      </c>
      <c r="J401" s="4"/>
    </row>
    <row r="402" spans="1:12" ht="30" x14ac:dyDescent="0.25">
      <c r="A402" s="38">
        <v>63</v>
      </c>
      <c r="B402" s="70">
        <v>239</v>
      </c>
      <c r="C402" s="38" t="s">
        <v>2923</v>
      </c>
      <c r="D402" s="5">
        <v>43607</v>
      </c>
      <c r="E402" s="5">
        <v>43607</v>
      </c>
      <c r="F402" s="149" t="s">
        <v>3647</v>
      </c>
      <c r="G402" s="10">
        <v>102</v>
      </c>
      <c r="H402" s="136" t="s">
        <v>3354</v>
      </c>
      <c r="I402" s="138">
        <v>3836.7</v>
      </c>
      <c r="J402" s="38" t="s">
        <v>3394</v>
      </c>
      <c r="K402" s="130">
        <v>39</v>
      </c>
      <c r="L402" s="112"/>
    </row>
    <row r="403" spans="1:12" ht="30" x14ac:dyDescent="0.25">
      <c r="A403" s="38">
        <v>64</v>
      </c>
      <c r="B403" s="70">
        <v>240</v>
      </c>
      <c r="C403" s="38" t="s">
        <v>2923</v>
      </c>
      <c r="D403" s="5">
        <v>43607</v>
      </c>
      <c r="E403" s="5">
        <v>43607</v>
      </c>
      <c r="F403" s="80" t="s">
        <v>3356</v>
      </c>
      <c r="G403" s="10">
        <v>101</v>
      </c>
      <c r="H403" s="141" t="s">
        <v>3355</v>
      </c>
      <c r="I403" s="142">
        <v>7673.4</v>
      </c>
      <c r="J403" s="38" t="s">
        <v>3394</v>
      </c>
      <c r="K403" s="130">
        <v>40</v>
      </c>
      <c r="L403" s="112"/>
    </row>
    <row r="404" spans="1:12" ht="45" x14ac:dyDescent="0.25">
      <c r="A404" s="38">
        <v>65</v>
      </c>
      <c r="B404" s="70">
        <v>241</v>
      </c>
      <c r="C404" s="38" t="s">
        <v>2923</v>
      </c>
      <c r="D404" s="5">
        <v>43607</v>
      </c>
      <c r="E404" s="5">
        <v>43607</v>
      </c>
      <c r="F404" s="80" t="s">
        <v>3522</v>
      </c>
      <c r="G404" s="10">
        <v>100</v>
      </c>
      <c r="H404" s="80" t="s">
        <v>3357</v>
      </c>
      <c r="I404" s="82">
        <v>16881.48</v>
      </c>
      <c r="J404" s="38" t="s">
        <v>3394</v>
      </c>
      <c r="K404" s="130">
        <v>41</v>
      </c>
      <c r="L404" s="112"/>
    </row>
    <row r="405" spans="1:12" ht="30" x14ac:dyDescent="0.25">
      <c r="A405" s="38">
        <v>66</v>
      </c>
      <c r="B405" s="70">
        <v>242</v>
      </c>
      <c r="C405" s="38" t="s">
        <v>2923</v>
      </c>
      <c r="D405" s="5">
        <v>43607</v>
      </c>
      <c r="E405" s="5">
        <v>43607</v>
      </c>
      <c r="F405" s="80" t="s">
        <v>3315</v>
      </c>
      <c r="G405" s="10">
        <v>99</v>
      </c>
      <c r="H405" s="80" t="s">
        <v>3358</v>
      </c>
      <c r="I405" s="82">
        <v>1534.68</v>
      </c>
      <c r="J405" s="4"/>
    </row>
    <row r="406" spans="1:12" x14ac:dyDescent="0.25">
      <c r="A406" s="38">
        <v>67</v>
      </c>
      <c r="B406" s="70">
        <v>243</v>
      </c>
      <c r="C406" s="38" t="s">
        <v>53</v>
      </c>
      <c r="D406" s="5">
        <v>43607</v>
      </c>
      <c r="E406" s="5">
        <v>43607</v>
      </c>
      <c r="F406" s="80" t="s">
        <v>2715</v>
      </c>
      <c r="G406" s="10" t="s">
        <v>3359</v>
      </c>
      <c r="H406" s="80" t="s">
        <v>3339</v>
      </c>
      <c r="I406" s="82">
        <v>5639.35</v>
      </c>
      <c r="J406" s="4"/>
    </row>
    <row r="407" spans="1:12" x14ac:dyDescent="0.25">
      <c r="A407" s="38">
        <v>68</v>
      </c>
      <c r="B407" s="70">
        <v>244</v>
      </c>
      <c r="C407" s="38" t="s">
        <v>25</v>
      </c>
      <c r="D407" s="5">
        <v>43607</v>
      </c>
      <c r="E407" s="5">
        <v>43607</v>
      </c>
      <c r="F407" s="80" t="s">
        <v>2817</v>
      </c>
      <c r="G407" s="10" t="s">
        <v>3360</v>
      </c>
      <c r="H407" s="80" t="s">
        <v>3339</v>
      </c>
      <c r="I407" s="82">
        <v>6726.23</v>
      </c>
      <c r="J407" s="4"/>
    </row>
    <row r="408" spans="1:12" x14ac:dyDescent="0.25">
      <c r="A408" s="38">
        <v>69</v>
      </c>
      <c r="B408" s="70" t="s">
        <v>3401</v>
      </c>
      <c r="C408" s="38" t="s">
        <v>95</v>
      </c>
      <c r="D408" s="5">
        <v>43607</v>
      </c>
      <c r="E408" s="5">
        <v>43607</v>
      </c>
      <c r="F408" s="80" t="s">
        <v>2817</v>
      </c>
      <c r="G408" s="10" t="s">
        <v>3402</v>
      </c>
      <c r="H408" s="80" t="s">
        <v>3403</v>
      </c>
      <c r="I408" s="82">
        <v>3201.6</v>
      </c>
      <c r="J408" s="4"/>
    </row>
    <row r="409" spans="1:12" ht="30" x14ac:dyDescent="0.25">
      <c r="A409" s="38">
        <v>70</v>
      </c>
      <c r="B409" s="70">
        <v>245</v>
      </c>
      <c r="C409" s="38" t="s">
        <v>57</v>
      </c>
      <c r="D409" s="5">
        <v>43608</v>
      </c>
      <c r="E409" s="5">
        <v>43608</v>
      </c>
      <c r="F409" s="80" t="s">
        <v>2644</v>
      </c>
      <c r="G409" s="10">
        <v>145561</v>
      </c>
      <c r="H409" s="80" t="s">
        <v>3339</v>
      </c>
      <c r="I409" s="82">
        <v>3830.5</v>
      </c>
      <c r="J409" s="4"/>
    </row>
    <row r="410" spans="1:12" x14ac:dyDescent="0.25">
      <c r="A410" s="38">
        <v>71</v>
      </c>
      <c r="B410" s="39">
        <v>246</v>
      </c>
      <c r="C410" s="38" t="s">
        <v>3369</v>
      </c>
      <c r="D410" s="5">
        <v>43607</v>
      </c>
      <c r="E410" s="5">
        <v>43607</v>
      </c>
      <c r="F410" s="80" t="s">
        <v>3182</v>
      </c>
      <c r="G410" s="10">
        <v>4707</v>
      </c>
      <c r="H410" s="80" t="s">
        <v>3370</v>
      </c>
      <c r="I410" s="82">
        <v>1160</v>
      </c>
      <c r="J410" s="38" t="s">
        <v>3394</v>
      </c>
      <c r="K410" s="130">
        <v>42</v>
      </c>
      <c r="L410" s="112"/>
    </row>
    <row r="411" spans="1:12" x14ac:dyDescent="0.25">
      <c r="A411" s="38">
        <v>72</v>
      </c>
      <c r="B411" s="39">
        <v>247</v>
      </c>
      <c r="C411" s="38" t="s">
        <v>3369</v>
      </c>
      <c r="D411" s="5">
        <v>43607</v>
      </c>
      <c r="E411" s="5">
        <v>43607</v>
      </c>
      <c r="F411" s="80" t="s">
        <v>2738</v>
      </c>
      <c r="G411" s="10">
        <v>4708</v>
      </c>
      <c r="H411" s="80" t="s">
        <v>3370</v>
      </c>
      <c r="I411" s="82">
        <v>1160</v>
      </c>
      <c r="J411" s="38" t="s">
        <v>3394</v>
      </c>
      <c r="K411" s="130">
        <v>43</v>
      </c>
      <c r="L411" s="112"/>
    </row>
    <row r="412" spans="1:12" x14ac:dyDescent="0.25">
      <c r="A412" s="38">
        <v>73</v>
      </c>
      <c r="B412" s="39">
        <v>248</v>
      </c>
      <c r="C412" s="38" t="s">
        <v>3369</v>
      </c>
      <c r="D412" s="5">
        <v>43607</v>
      </c>
      <c r="E412" s="5">
        <v>43607</v>
      </c>
      <c r="F412" s="80" t="s">
        <v>2738</v>
      </c>
      <c r="G412" s="10">
        <v>4711</v>
      </c>
      <c r="H412" s="80" t="s">
        <v>3370</v>
      </c>
      <c r="I412" s="82">
        <v>1160</v>
      </c>
      <c r="J412" s="4" t="s">
        <v>3394</v>
      </c>
      <c r="K412" s="130">
        <v>44</v>
      </c>
      <c r="L412" s="112"/>
    </row>
    <row r="413" spans="1:12" x14ac:dyDescent="0.25">
      <c r="A413" s="38">
        <v>74</v>
      </c>
      <c r="B413" s="39">
        <v>249</v>
      </c>
      <c r="C413" s="38" t="s">
        <v>3369</v>
      </c>
      <c r="D413" s="5">
        <v>43607</v>
      </c>
      <c r="E413" s="5">
        <v>43607</v>
      </c>
      <c r="F413" s="80" t="s">
        <v>2738</v>
      </c>
      <c r="G413" s="10">
        <v>4714</v>
      </c>
      <c r="H413" s="80" t="s">
        <v>3370</v>
      </c>
      <c r="I413" s="82">
        <v>1160</v>
      </c>
      <c r="J413" s="4" t="s">
        <v>3394</v>
      </c>
      <c r="K413" s="130">
        <v>45</v>
      </c>
      <c r="L413" s="112"/>
    </row>
    <row r="414" spans="1:12" x14ac:dyDescent="0.25">
      <c r="A414" s="38">
        <v>75</v>
      </c>
      <c r="B414" s="39">
        <v>250</v>
      </c>
      <c r="C414" s="38" t="s">
        <v>3369</v>
      </c>
      <c r="D414" s="5">
        <v>43607</v>
      </c>
      <c r="E414" s="5">
        <v>43607</v>
      </c>
      <c r="F414" s="80" t="s">
        <v>2738</v>
      </c>
      <c r="G414" s="10">
        <v>4716</v>
      </c>
      <c r="H414" s="80" t="s">
        <v>3370</v>
      </c>
      <c r="I414" s="82">
        <v>1160</v>
      </c>
      <c r="J414" s="4" t="s">
        <v>3394</v>
      </c>
      <c r="K414" s="130">
        <v>46</v>
      </c>
      <c r="L414" s="112"/>
    </row>
    <row r="415" spans="1:12" x14ac:dyDescent="0.25">
      <c r="A415" s="38">
        <v>76</v>
      </c>
      <c r="B415" s="39">
        <v>251</v>
      </c>
      <c r="C415" s="38" t="s">
        <v>3369</v>
      </c>
      <c r="D415" s="5">
        <v>43607</v>
      </c>
      <c r="E415" s="5">
        <v>43607</v>
      </c>
      <c r="F415" s="80" t="s">
        <v>2627</v>
      </c>
      <c r="G415" s="10">
        <v>4713</v>
      </c>
      <c r="H415" s="80" t="s">
        <v>3370</v>
      </c>
      <c r="I415" s="82">
        <v>1160</v>
      </c>
      <c r="J415" s="4" t="s">
        <v>3394</v>
      </c>
      <c r="K415" s="130">
        <v>47</v>
      </c>
      <c r="L415" s="112"/>
    </row>
    <row r="416" spans="1:12" x14ac:dyDescent="0.25">
      <c r="A416" s="38">
        <v>77</v>
      </c>
      <c r="B416" s="39">
        <v>252</v>
      </c>
      <c r="C416" s="38" t="s">
        <v>3369</v>
      </c>
      <c r="D416" s="5">
        <v>43607</v>
      </c>
      <c r="E416" s="5">
        <v>43607</v>
      </c>
      <c r="F416" s="80" t="s">
        <v>145</v>
      </c>
      <c r="G416" s="10">
        <v>4712</v>
      </c>
      <c r="H416" s="80" t="s">
        <v>3370</v>
      </c>
      <c r="I416" s="82">
        <v>1160</v>
      </c>
      <c r="J416" s="4" t="s">
        <v>3394</v>
      </c>
      <c r="K416" s="130">
        <v>48</v>
      </c>
      <c r="L416" s="112"/>
    </row>
    <row r="417" spans="1:12" ht="30" x14ac:dyDescent="0.25">
      <c r="A417" s="38">
        <v>78</v>
      </c>
      <c r="B417" s="39">
        <v>253</v>
      </c>
      <c r="C417" s="38" t="s">
        <v>3369</v>
      </c>
      <c r="D417" s="5">
        <v>43607</v>
      </c>
      <c r="E417" s="5">
        <v>43607</v>
      </c>
      <c r="F417" s="80" t="s">
        <v>3371</v>
      </c>
      <c r="G417" s="10">
        <v>4715</v>
      </c>
      <c r="H417" s="80" t="s">
        <v>3370</v>
      </c>
      <c r="I417" s="82">
        <v>2320</v>
      </c>
      <c r="J417" s="4" t="s">
        <v>3394</v>
      </c>
      <c r="K417" s="130">
        <v>49</v>
      </c>
      <c r="L417" s="112"/>
    </row>
    <row r="418" spans="1:12" ht="30" x14ac:dyDescent="0.25">
      <c r="A418" s="38">
        <v>79</v>
      </c>
      <c r="B418" s="39">
        <v>254</v>
      </c>
      <c r="C418" s="38" t="s">
        <v>3369</v>
      </c>
      <c r="D418" s="5">
        <v>43607</v>
      </c>
      <c r="E418" s="5">
        <v>43607</v>
      </c>
      <c r="F418" s="80" t="s">
        <v>3371</v>
      </c>
      <c r="G418" s="10">
        <v>4706</v>
      </c>
      <c r="H418" s="80" t="s">
        <v>3370</v>
      </c>
      <c r="I418" s="82">
        <v>2320</v>
      </c>
      <c r="J418" s="4" t="s">
        <v>3394</v>
      </c>
      <c r="K418" s="130">
        <v>50</v>
      </c>
      <c r="L418" s="112"/>
    </row>
    <row r="419" spans="1:12" ht="30" x14ac:dyDescent="0.25">
      <c r="A419" s="38">
        <v>80</v>
      </c>
      <c r="B419" s="39">
        <v>255</v>
      </c>
      <c r="C419" s="38" t="s">
        <v>3369</v>
      </c>
      <c r="D419" s="5">
        <v>43607</v>
      </c>
      <c r="E419" s="5">
        <v>43607</v>
      </c>
      <c r="F419" s="80" t="s">
        <v>3371</v>
      </c>
      <c r="G419" s="10">
        <v>4709</v>
      </c>
      <c r="H419" s="80" t="s">
        <v>3370</v>
      </c>
      <c r="I419" s="82">
        <v>1160</v>
      </c>
      <c r="J419" s="4" t="s">
        <v>3394</v>
      </c>
      <c r="K419" s="130">
        <v>51</v>
      </c>
      <c r="L419" s="112"/>
    </row>
    <row r="420" spans="1:12" ht="45" x14ac:dyDescent="0.25">
      <c r="A420" s="38">
        <v>81</v>
      </c>
      <c r="B420" s="39">
        <v>256</v>
      </c>
      <c r="C420" s="38" t="s">
        <v>3369</v>
      </c>
      <c r="D420" s="5">
        <v>43607</v>
      </c>
      <c r="E420" s="5">
        <v>43607</v>
      </c>
      <c r="F420" s="80" t="s">
        <v>3522</v>
      </c>
      <c r="G420" s="10">
        <v>4704</v>
      </c>
      <c r="H420" s="80" t="s">
        <v>3525</v>
      </c>
      <c r="I420" s="82">
        <v>1160</v>
      </c>
      <c r="J420" s="38" t="s">
        <v>3394</v>
      </c>
      <c r="K420" s="130">
        <v>52</v>
      </c>
      <c r="L420" s="112"/>
    </row>
    <row r="421" spans="1:12" x14ac:dyDescent="0.25">
      <c r="A421" s="38"/>
      <c r="B421" s="39" t="s">
        <v>3606</v>
      </c>
      <c r="C421" s="38" t="s">
        <v>3369</v>
      </c>
      <c r="D421" s="5">
        <v>43607</v>
      </c>
      <c r="E421" s="5">
        <v>43607</v>
      </c>
      <c r="F421" s="80" t="s">
        <v>3536</v>
      </c>
      <c r="G421" s="10">
        <v>4705</v>
      </c>
      <c r="H421" s="80" t="s">
        <v>3537</v>
      </c>
      <c r="I421" s="82">
        <v>1160</v>
      </c>
      <c r="J421" s="4" t="s">
        <v>3394</v>
      </c>
      <c r="K421" s="130"/>
      <c r="L421" s="112"/>
    </row>
    <row r="422" spans="1:12" ht="45" x14ac:dyDescent="0.25">
      <c r="A422" s="38">
        <v>82</v>
      </c>
      <c r="B422" s="39">
        <v>257</v>
      </c>
      <c r="C422" s="38" t="s">
        <v>3369</v>
      </c>
      <c r="D422" s="5">
        <v>43607</v>
      </c>
      <c r="E422" s="5">
        <v>43607</v>
      </c>
      <c r="F422" s="80" t="s">
        <v>3522</v>
      </c>
      <c r="G422" s="10">
        <v>4717</v>
      </c>
      <c r="H422" s="80" t="s">
        <v>3525</v>
      </c>
      <c r="I422" s="82">
        <v>1160</v>
      </c>
      <c r="J422" s="38" t="s">
        <v>3394</v>
      </c>
      <c r="K422" s="130">
        <v>53</v>
      </c>
      <c r="L422" s="112"/>
    </row>
    <row r="423" spans="1:12" ht="30" x14ac:dyDescent="0.25">
      <c r="A423" s="38">
        <v>83</v>
      </c>
      <c r="B423" s="39" t="s">
        <v>3396</v>
      </c>
      <c r="C423" s="38" t="s">
        <v>3369</v>
      </c>
      <c r="D423" s="5">
        <v>43608</v>
      </c>
      <c r="E423" s="5">
        <v>43608</v>
      </c>
      <c r="F423" s="80" t="s">
        <v>2540</v>
      </c>
      <c r="G423" s="10">
        <v>4710</v>
      </c>
      <c r="H423" s="80" t="s">
        <v>3393</v>
      </c>
      <c r="I423" s="82">
        <v>775.11</v>
      </c>
      <c r="J423" s="4"/>
    </row>
    <row r="424" spans="1:12" x14ac:dyDescent="0.25">
      <c r="A424" s="38"/>
      <c r="B424" s="39" t="s">
        <v>3607</v>
      </c>
      <c r="C424" s="38" t="s">
        <v>3369</v>
      </c>
      <c r="D424" s="5">
        <v>43608</v>
      </c>
      <c r="E424" s="5">
        <v>43608</v>
      </c>
      <c r="F424" s="80" t="s">
        <v>3536</v>
      </c>
      <c r="G424" s="10">
        <v>4733</v>
      </c>
      <c r="H424" s="80" t="s">
        <v>3538</v>
      </c>
      <c r="I424" s="82">
        <v>1160</v>
      </c>
      <c r="J424" s="4" t="s">
        <v>3394</v>
      </c>
      <c r="L424" s="112"/>
    </row>
    <row r="425" spans="1:12" x14ac:dyDescent="0.25">
      <c r="A425" s="38">
        <v>84</v>
      </c>
      <c r="B425" s="39">
        <v>258</v>
      </c>
      <c r="C425" s="38" t="s">
        <v>3369</v>
      </c>
      <c r="D425" s="5">
        <v>43608</v>
      </c>
      <c r="E425" s="5">
        <v>43608</v>
      </c>
      <c r="F425" s="80" t="s">
        <v>3182</v>
      </c>
      <c r="G425" s="10">
        <v>4722</v>
      </c>
      <c r="H425" s="80" t="s">
        <v>3372</v>
      </c>
      <c r="I425" s="82">
        <v>1160</v>
      </c>
      <c r="J425" s="4" t="s">
        <v>3394</v>
      </c>
      <c r="K425" s="130">
        <v>54</v>
      </c>
      <c r="L425" s="112"/>
    </row>
    <row r="426" spans="1:12" x14ac:dyDescent="0.25">
      <c r="A426" s="38">
        <v>85</v>
      </c>
      <c r="B426" s="39">
        <v>259</v>
      </c>
      <c r="C426" s="38" t="s">
        <v>3369</v>
      </c>
      <c r="D426" s="5">
        <v>43608</v>
      </c>
      <c r="E426" s="5">
        <v>43608</v>
      </c>
      <c r="F426" s="80" t="s">
        <v>2738</v>
      </c>
      <c r="G426" s="10">
        <v>4732</v>
      </c>
      <c r="H426" s="80" t="s">
        <v>3372</v>
      </c>
      <c r="I426" s="82">
        <v>1160</v>
      </c>
      <c r="J426" s="4" t="s">
        <v>3394</v>
      </c>
      <c r="K426" s="130">
        <v>55</v>
      </c>
      <c r="L426" s="112"/>
    </row>
    <row r="427" spans="1:12" x14ac:dyDescent="0.25">
      <c r="A427" s="38">
        <v>86</v>
      </c>
      <c r="B427" s="39">
        <v>260</v>
      </c>
      <c r="C427" s="38" t="s">
        <v>3369</v>
      </c>
      <c r="D427" s="5">
        <v>43608</v>
      </c>
      <c r="E427" s="5">
        <v>43608</v>
      </c>
      <c r="F427" s="80" t="s">
        <v>2738</v>
      </c>
      <c r="G427" s="10">
        <v>4731</v>
      </c>
      <c r="H427" s="80" t="s">
        <v>3372</v>
      </c>
      <c r="I427" s="82">
        <v>1160</v>
      </c>
      <c r="J427" s="4" t="s">
        <v>3394</v>
      </c>
      <c r="K427" s="130">
        <v>56</v>
      </c>
      <c r="L427" s="112"/>
    </row>
    <row r="428" spans="1:12" x14ac:dyDescent="0.25">
      <c r="A428" s="38">
        <v>87</v>
      </c>
      <c r="B428" s="39">
        <v>261</v>
      </c>
      <c r="C428" s="38" t="s">
        <v>3369</v>
      </c>
      <c r="D428" s="5">
        <v>43608</v>
      </c>
      <c r="E428" s="5">
        <v>43608</v>
      </c>
      <c r="F428" s="80" t="s">
        <v>2738</v>
      </c>
      <c r="G428" s="10">
        <v>4721</v>
      </c>
      <c r="H428" s="80" t="s">
        <v>3372</v>
      </c>
      <c r="I428" s="82">
        <v>1160</v>
      </c>
      <c r="J428" s="4" t="s">
        <v>3394</v>
      </c>
      <c r="K428" s="130">
        <v>57</v>
      </c>
      <c r="L428" s="112"/>
    </row>
    <row r="429" spans="1:12" x14ac:dyDescent="0.25">
      <c r="A429" s="38">
        <v>88</v>
      </c>
      <c r="B429" s="39">
        <v>262</v>
      </c>
      <c r="C429" s="38" t="s">
        <v>3369</v>
      </c>
      <c r="D429" s="5">
        <v>43608</v>
      </c>
      <c r="E429" s="5">
        <v>43608</v>
      </c>
      <c r="F429" s="80" t="s">
        <v>2738</v>
      </c>
      <c r="G429" s="10">
        <v>4730</v>
      </c>
      <c r="H429" s="80" t="s">
        <v>3372</v>
      </c>
      <c r="I429" s="82">
        <v>1160</v>
      </c>
      <c r="J429" s="4" t="s">
        <v>3394</v>
      </c>
      <c r="K429" s="130">
        <v>58</v>
      </c>
      <c r="L429" s="112"/>
    </row>
    <row r="430" spans="1:12" x14ac:dyDescent="0.25">
      <c r="A430" s="38">
        <v>89</v>
      </c>
      <c r="B430" s="39">
        <v>263</v>
      </c>
      <c r="C430" s="38" t="s">
        <v>3369</v>
      </c>
      <c r="D430" s="5">
        <v>43608</v>
      </c>
      <c r="E430" s="5">
        <v>43608</v>
      </c>
      <c r="F430" s="80" t="s">
        <v>2627</v>
      </c>
      <c r="G430" s="10">
        <v>4724</v>
      </c>
      <c r="H430" s="80" t="s">
        <v>3372</v>
      </c>
      <c r="I430" s="82">
        <v>1160</v>
      </c>
      <c r="J430" s="4" t="s">
        <v>3394</v>
      </c>
      <c r="K430" s="130">
        <v>59</v>
      </c>
      <c r="L430" s="112"/>
    </row>
    <row r="431" spans="1:12" x14ac:dyDescent="0.25">
      <c r="A431" s="38">
        <v>90</v>
      </c>
      <c r="B431" s="39">
        <v>264</v>
      </c>
      <c r="C431" s="38" t="s">
        <v>3369</v>
      </c>
      <c r="D431" s="5">
        <v>43608</v>
      </c>
      <c r="E431" s="5">
        <v>43608</v>
      </c>
      <c r="F431" s="80" t="s">
        <v>145</v>
      </c>
      <c r="G431" s="10">
        <v>4727</v>
      </c>
      <c r="H431" s="80" t="s">
        <v>3372</v>
      </c>
      <c r="I431" s="82">
        <v>1160</v>
      </c>
      <c r="J431" s="4" t="s">
        <v>3394</v>
      </c>
      <c r="K431" s="130">
        <v>60</v>
      </c>
      <c r="L431" s="112"/>
    </row>
    <row r="432" spans="1:12" ht="30" x14ac:dyDescent="0.25">
      <c r="A432" s="38">
        <v>91</v>
      </c>
      <c r="B432" s="39">
        <v>265</v>
      </c>
      <c r="C432" s="38" t="s">
        <v>3369</v>
      </c>
      <c r="D432" s="5">
        <v>43608</v>
      </c>
      <c r="E432" s="5">
        <v>43608</v>
      </c>
      <c r="F432" s="80" t="s">
        <v>3371</v>
      </c>
      <c r="G432" s="10">
        <v>4725</v>
      </c>
      <c r="H432" s="80" t="s">
        <v>3372</v>
      </c>
      <c r="I432" s="82">
        <v>2320</v>
      </c>
      <c r="J432" s="4" t="s">
        <v>3394</v>
      </c>
      <c r="K432" s="130">
        <v>61</v>
      </c>
      <c r="L432" s="112"/>
    </row>
    <row r="433" spans="1:12" ht="30" x14ac:dyDescent="0.25">
      <c r="A433" s="38">
        <v>92</v>
      </c>
      <c r="B433" s="39">
        <v>266</v>
      </c>
      <c r="C433" s="38" t="s">
        <v>3369</v>
      </c>
      <c r="D433" s="5">
        <v>43608</v>
      </c>
      <c r="E433" s="5">
        <v>43608</v>
      </c>
      <c r="F433" s="80" t="s">
        <v>3371</v>
      </c>
      <c r="G433" s="10">
        <v>4728</v>
      </c>
      <c r="H433" s="80" t="s">
        <v>3372</v>
      </c>
      <c r="I433" s="82">
        <v>1160</v>
      </c>
      <c r="J433" s="4" t="s">
        <v>3394</v>
      </c>
      <c r="K433" s="130">
        <v>62</v>
      </c>
      <c r="L433" s="112"/>
    </row>
    <row r="434" spans="1:12" ht="30" x14ac:dyDescent="0.25">
      <c r="A434" s="38">
        <v>93</v>
      </c>
      <c r="B434" s="39">
        <v>267</v>
      </c>
      <c r="C434" s="38" t="s">
        <v>3369</v>
      </c>
      <c r="D434" s="5">
        <v>43608</v>
      </c>
      <c r="E434" s="5">
        <v>43608</v>
      </c>
      <c r="F434" s="80" t="s">
        <v>3371</v>
      </c>
      <c r="G434" s="10">
        <v>4729</v>
      </c>
      <c r="H434" s="80" t="s">
        <v>3372</v>
      </c>
      <c r="I434" s="82">
        <v>2320</v>
      </c>
      <c r="J434" s="4" t="s">
        <v>3394</v>
      </c>
      <c r="K434" s="130">
        <v>63</v>
      </c>
      <c r="L434" s="112"/>
    </row>
    <row r="435" spans="1:12" ht="45" x14ac:dyDescent="0.25">
      <c r="A435" s="38">
        <v>94</v>
      </c>
      <c r="B435" s="39">
        <v>268</v>
      </c>
      <c r="C435" s="38" t="s">
        <v>3369</v>
      </c>
      <c r="D435" s="5">
        <v>43608</v>
      </c>
      <c r="E435" s="5">
        <v>43608</v>
      </c>
      <c r="F435" s="80" t="s">
        <v>3522</v>
      </c>
      <c r="G435" s="10">
        <v>4718</v>
      </c>
      <c r="H435" s="80" t="s">
        <v>3526</v>
      </c>
      <c r="I435" s="82">
        <v>1160</v>
      </c>
      <c r="J435" s="38" t="s">
        <v>3394</v>
      </c>
      <c r="K435" s="130">
        <v>64</v>
      </c>
      <c r="L435" s="112"/>
    </row>
    <row r="436" spans="1:12" ht="45" x14ac:dyDescent="0.25">
      <c r="A436" s="38">
        <v>95</v>
      </c>
      <c r="B436" s="39">
        <v>269</v>
      </c>
      <c r="C436" s="38" t="s">
        <v>3369</v>
      </c>
      <c r="D436" s="5">
        <v>43608</v>
      </c>
      <c r="E436" s="5">
        <v>43608</v>
      </c>
      <c r="F436" s="80" t="s">
        <v>3522</v>
      </c>
      <c r="G436" s="10">
        <v>4720</v>
      </c>
      <c r="H436" s="80" t="s">
        <v>3526</v>
      </c>
      <c r="I436" s="82">
        <v>1160</v>
      </c>
      <c r="J436" s="38" t="s">
        <v>3394</v>
      </c>
      <c r="K436" s="130">
        <v>65</v>
      </c>
      <c r="L436" s="112"/>
    </row>
    <row r="437" spans="1:12" x14ac:dyDescent="0.25">
      <c r="A437" s="38">
        <v>96</v>
      </c>
      <c r="B437" s="39" t="s">
        <v>3392</v>
      </c>
      <c r="C437" s="38" t="s">
        <v>3369</v>
      </c>
      <c r="D437" s="5">
        <v>43608</v>
      </c>
      <c r="E437" s="5">
        <v>43608</v>
      </c>
      <c r="F437" s="80" t="s">
        <v>3115</v>
      </c>
      <c r="G437" s="10">
        <v>4723</v>
      </c>
      <c r="H437" s="80" t="s">
        <v>3393</v>
      </c>
      <c r="I437" s="82">
        <v>14.62</v>
      </c>
      <c r="J437" s="4"/>
    </row>
    <row r="438" spans="1:12" x14ac:dyDescent="0.25">
      <c r="A438" s="38">
        <v>97</v>
      </c>
      <c r="B438" s="39" t="s">
        <v>3395</v>
      </c>
      <c r="C438" s="38" t="s">
        <v>3369</v>
      </c>
      <c r="D438" s="5">
        <v>43608</v>
      </c>
      <c r="E438" s="5">
        <v>43608</v>
      </c>
      <c r="F438" s="80" t="s">
        <v>31</v>
      </c>
      <c r="G438" s="10">
        <v>4719</v>
      </c>
      <c r="H438" s="80" t="s">
        <v>3393</v>
      </c>
      <c r="I438" s="82">
        <v>34.57</v>
      </c>
      <c r="J438" s="4"/>
    </row>
    <row r="439" spans="1:12" x14ac:dyDescent="0.25">
      <c r="A439" s="38">
        <v>98</v>
      </c>
      <c r="B439" s="70">
        <v>270</v>
      </c>
      <c r="C439" s="38" t="s">
        <v>55</v>
      </c>
      <c r="D439" s="5">
        <v>43608</v>
      </c>
      <c r="E439" s="5">
        <v>43608</v>
      </c>
      <c r="F439" s="80" t="s">
        <v>15</v>
      </c>
      <c r="G439" s="10" t="s">
        <v>3373</v>
      </c>
      <c r="H439" s="80" t="s">
        <v>3339</v>
      </c>
      <c r="I439" s="82">
        <v>9789.0499999999993</v>
      </c>
      <c r="J439" s="4"/>
    </row>
    <row r="440" spans="1:12" x14ac:dyDescent="0.25">
      <c r="A440" s="38">
        <v>99</v>
      </c>
      <c r="B440" s="70">
        <v>271</v>
      </c>
      <c r="C440" s="38" t="s">
        <v>2784</v>
      </c>
      <c r="D440" s="5">
        <v>43608</v>
      </c>
      <c r="E440" s="5">
        <v>43608</v>
      </c>
      <c r="F440" s="80" t="s">
        <v>2851</v>
      </c>
      <c r="G440" s="10" t="s">
        <v>3374</v>
      </c>
      <c r="H440" s="80" t="s">
        <v>3339</v>
      </c>
      <c r="I440" s="82">
        <v>17556.46</v>
      </c>
      <c r="J440" s="4"/>
    </row>
    <row r="441" spans="1:12" x14ac:dyDescent="0.25">
      <c r="A441" s="38">
        <v>100</v>
      </c>
      <c r="B441" s="70">
        <v>272</v>
      </c>
      <c r="C441" s="38" t="s">
        <v>155</v>
      </c>
      <c r="D441" s="5">
        <v>43608</v>
      </c>
      <c r="E441" s="5">
        <v>43608</v>
      </c>
      <c r="F441" s="80" t="s">
        <v>2851</v>
      </c>
      <c r="G441" s="10" t="s">
        <v>3374</v>
      </c>
      <c r="H441" s="80" t="s">
        <v>3339</v>
      </c>
      <c r="I441" s="82">
        <v>15854.02</v>
      </c>
      <c r="J441" s="4"/>
    </row>
    <row r="442" spans="1:12" x14ac:dyDescent="0.25">
      <c r="A442" s="38">
        <v>101</v>
      </c>
      <c r="B442" s="70">
        <v>273</v>
      </c>
      <c r="C442" s="38" t="s">
        <v>42</v>
      </c>
      <c r="D442" s="5">
        <v>43608</v>
      </c>
      <c r="E442" s="5">
        <v>43608</v>
      </c>
      <c r="F442" s="80" t="s">
        <v>50</v>
      </c>
      <c r="G442" s="10" t="s">
        <v>3375</v>
      </c>
      <c r="H442" s="80" t="s">
        <v>3339</v>
      </c>
      <c r="I442" s="82">
        <v>4293.99</v>
      </c>
      <c r="J442" s="4"/>
    </row>
    <row r="443" spans="1:12" x14ac:dyDescent="0.25">
      <c r="A443" s="38">
        <v>102</v>
      </c>
      <c r="B443" s="70">
        <v>274</v>
      </c>
      <c r="C443" s="38" t="s">
        <v>23</v>
      </c>
      <c r="D443" s="5">
        <v>43609</v>
      </c>
      <c r="E443" s="5">
        <v>43609</v>
      </c>
      <c r="F443" s="80" t="s">
        <v>15</v>
      </c>
      <c r="G443" s="10" t="s">
        <v>3376</v>
      </c>
      <c r="H443" s="80" t="s">
        <v>3339</v>
      </c>
      <c r="I443" s="82">
        <v>8937.84</v>
      </c>
      <c r="J443" s="4"/>
    </row>
    <row r="444" spans="1:12" x14ac:dyDescent="0.25">
      <c r="A444" s="38">
        <v>103</v>
      </c>
      <c r="B444" s="70">
        <v>275</v>
      </c>
      <c r="C444" s="38" t="s">
        <v>33</v>
      </c>
      <c r="D444" s="5">
        <v>43610</v>
      </c>
      <c r="E444" s="5">
        <v>43610</v>
      </c>
      <c r="F444" s="80" t="s">
        <v>3201</v>
      </c>
      <c r="G444" s="10" t="s">
        <v>3377</v>
      </c>
      <c r="H444" s="80" t="s">
        <v>3339</v>
      </c>
      <c r="I444" s="82">
        <v>10830</v>
      </c>
      <c r="J444" s="4"/>
    </row>
    <row r="445" spans="1:12" ht="30" x14ac:dyDescent="0.25">
      <c r="A445" s="38">
        <v>103</v>
      </c>
      <c r="B445" s="70" t="s">
        <v>3386</v>
      </c>
      <c r="C445" s="38" t="s">
        <v>3411</v>
      </c>
      <c r="D445" s="5">
        <v>43610</v>
      </c>
      <c r="E445" s="5">
        <v>43610</v>
      </c>
      <c r="F445" s="80" t="s">
        <v>3412</v>
      </c>
      <c r="G445" s="10">
        <v>73</v>
      </c>
      <c r="H445" s="80" t="s">
        <v>3413</v>
      </c>
      <c r="I445" s="82">
        <v>5676</v>
      </c>
      <c r="J445" s="4"/>
    </row>
    <row r="446" spans="1:12" x14ac:dyDescent="0.25">
      <c r="A446" s="38">
        <v>103</v>
      </c>
      <c r="B446" s="70" t="s">
        <v>3386</v>
      </c>
      <c r="C446" s="38" t="s">
        <v>105</v>
      </c>
      <c r="D446" s="5">
        <v>43611</v>
      </c>
      <c r="E446" s="5">
        <v>43611</v>
      </c>
      <c r="F446" s="80" t="s">
        <v>2533</v>
      </c>
      <c r="G446" s="10" t="s">
        <v>3387</v>
      </c>
      <c r="H446" s="80" t="s">
        <v>3339</v>
      </c>
      <c r="I446" s="82">
        <v>5725.32</v>
      </c>
      <c r="J446" s="4"/>
    </row>
    <row r="447" spans="1:12" x14ac:dyDescent="0.25">
      <c r="A447" s="38">
        <v>103</v>
      </c>
      <c r="B447" s="39">
        <v>276</v>
      </c>
      <c r="C447" s="38" t="s">
        <v>3378</v>
      </c>
      <c r="D447" s="5">
        <v>43612</v>
      </c>
      <c r="E447" s="5">
        <v>43612</v>
      </c>
      <c r="F447" s="80" t="s">
        <v>145</v>
      </c>
      <c r="G447" s="10" t="s">
        <v>3379</v>
      </c>
      <c r="H447" s="80" t="s">
        <v>3380</v>
      </c>
      <c r="I447" s="82">
        <v>8919.9599999999991</v>
      </c>
      <c r="J447" s="4"/>
    </row>
    <row r="448" spans="1:12" x14ac:dyDescent="0.25">
      <c r="A448" s="38">
        <v>103</v>
      </c>
      <c r="B448" s="70">
        <v>277</v>
      </c>
      <c r="C448" s="38" t="s">
        <v>3388</v>
      </c>
      <c r="D448" s="5">
        <v>43612</v>
      </c>
      <c r="E448" s="5">
        <v>43612</v>
      </c>
      <c r="F448" s="80" t="s">
        <v>15</v>
      </c>
      <c r="G448" s="10" t="s">
        <v>3389</v>
      </c>
      <c r="H448" s="80" t="s">
        <v>3339</v>
      </c>
      <c r="I448" s="82">
        <v>1489.64</v>
      </c>
      <c r="J448" s="4"/>
    </row>
    <row r="449" spans="1:11" x14ac:dyDescent="0.25">
      <c r="A449" s="38">
        <v>103</v>
      </c>
      <c r="B449" s="70">
        <v>278</v>
      </c>
      <c r="C449" s="38" t="s">
        <v>88</v>
      </c>
      <c r="D449" s="5">
        <v>43612</v>
      </c>
      <c r="E449" s="5">
        <v>43612</v>
      </c>
      <c r="F449" s="80" t="s">
        <v>2533</v>
      </c>
      <c r="G449" s="10">
        <v>2797</v>
      </c>
      <c r="H449" s="80" t="s">
        <v>3390</v>
      </c>
      <c r="I449" s="82">
        <v>1600</v>
      </c>
      <c r="J449" s="147" t="s">
        <v>3394</v>
      </c>
      <c r="K449" s="130">
        <v>66</v>
      </c>
    </row>
    <row r="450" spans="1:11" x14ac:dyDescent="0.25">
      <c r="A450" s="38">
        <v>103</v>
      </c>
      <c r="B450" s="70">
        <v>279</v>
      </c>
      <c r="C450" s="38" t="s">
        <v>88</v>
      </c>
      <c r="D450" s="5">
        <v>43612</v>
      </c>
      <c r="E450" s="5">
        <v>43612</v>
      </c>
      <c r="F450" s="80" t="s">
        <v>2533</v>
      </c>
      <c r="G450" s="10">
        <v>2796</v>
      </c>
      <c r="H450" s="80" t="s">
        <v>3391</v>
      </c>
      <c r="I450" s="82">
        <v>1600</v>
      </c>
      <c r="J450" s="147" t="s">
        <v>3394</v>
      </c>
      <c r="K450" s="130">
        <v>67</v>
      </c>
    </row>
    <row r="451" spans="1:11" ht="30" x14ac:dyDescent="0.25">
      <c r="A451" s="38">
        <v>103</v>
      </c>
      <c r="B451" s="70" t="s">
        <v>3426</v>
      </c>
      <c r="C451" s="38" t="s">
        <v>3641</v>
      </c>
      <c r="D451" s="5">
        <v>43612</v>
      </c>
      <c r="E451" s="5">
        <v>43612</v>
      </c>
      <c r="F451" s="80" t="s">
        <v>3427</v>
      </c>
      <c r="G451" s="10" t="s">
        <v>3428</v>
      </c>
      <c r="H451" s="80" t="s">
        <v>3429</v>
      </c>
      <c r="I451" s="82">
        <v>133493</v>
      </c>
      <c r="J451" s="4"/>
    </row>
    <row r="452" spans="1:11" ht="45" x14ac:dyDescent="0.25">
      <c r="A452" s="38">
        <v>103</v>
      </c>
      <c r="B452" s="70" t="s">
        <v>3431</v>
      </c>
      <c r="C452" s="38" t="s">
        <v>2548</v>
      </c>
      <c r="D452" s="5">
        <v>43612</v>
      </c>
      <c r="E452" s="5">
        <v>43612</v>
      </c>
      <c r="F452" s="80" t="s">
        <v>2748</v>
      </c>
      <c r="G452" s="10" t="s">
        <v>3432</v>
      </c>
      <c r="H452" s="80" t="s">
        <v>3339</v>
      </c>
      <c r="I452" s="82">
        <v>10000.01</v>
      </c>
      <c r="J452" s="4"/>
    </row>
    <row r="453" spans="1:11" x14ac:dyDescent="0.25">
      <c r="A453" s="38">
        <v>103</v>
      </c>
      <c r="B453" s="39" t="s">
        <v>3459</v>
      </c>
      <c r="C453" s="38" t="s">
        <v>3444</v>
      </c>
      <c r="D453" s="5">
        <v>43612</v>
      </c>
      <c r="E453" s="5">
        <v>43612</v>
      </c>
      <c r="F453" s="80" t="s">
        <v>3445</v>
      </c>
      <c r="G453" s="10">
        <v>12019</v>
      </c>
      <c r="H453" s="80" t="s">
        <v>3446</v>
      </c>
      <c r="I453" s="82">
        <v>9137.92</v>
      </c>
      <c r="J453" s="4" t="s">
        <v>3425</v>
      </c>
    </row>
    <row r="454" spans="1:11" x14ac:dyDescent="0.25">
      <c r="A454" s="38">
        <v>103</v>
      </c>
      <c r="B454" s="70">
        <v>280</v>
      </c>
      <c r="C454" s="38" t="s">
        <v>106</v>
      </c>
      <c r="D454" s="5">
        <v>43613</v>
      </c>
      <c r="E454" s="5">
        <v>43613</v>
      </c>
      <c r="F454" s="8" t="s">
        <v>2851</v>
      </c>
      <c r="G454" s="10" t="s">
        <v>3404</v>
      </c>
      <c r="H454" s="80" t="s">
        <v>3339</v>
      </c>
      <c r="I454" s="82">
        <v>5320.14</v>
      </c>
      <c r="J454" s="4"/>
    </row>
    <row r="455" spans="1:11" x14ac:dyDescent="0.25">
      <c r="A455" s="38">
        <v>103</v>
      </c>
      <c r="B455" s="70">
        <v>281</v>
      </c>
      <c r="C455" s="38" t="s">
        <v>2986</v>
      </c>
      <c r="D455" s="5">
        <v>43613</v>
      </c>
      <c r="E455" s="5">
        <v>43613</v>
      </c>
      <c r="F455" s="80" t="s">
        <v>2670</v>
      </c>
      <c r="G455" s="10" t="s">
        <v>3408</v>
      </c>
      <c r="H455" s="80" t="s">
        <v>3409</v>
      </c>
      <c r="I455" s="82">
        <v>487.2</v>
      </c>
      <c r="J455" s="147" t="s">
        <v>3394</v>
      </c>
      <c r="K455" s="130">
        <v>68</v>
      </c>
    </row>
    <row r="456" spans="1:11" x14ac:dyDescent="0.25">
      <c r="A456" s="38">
        <v>103</v>
      </c>
      <c r="B456" s="70">
        <v>282</v>
      </c>
      <c r="C456" s="38" t="s">
        <v>2986</v>
      </c>
      <c r="D456" s="5">
        <v>43613</v>
      </c>
      <c r="E456" s="5">
        <v>43613</v>
      </c>
      <c r="F456" s="80" t="s">
        <v>145</v>
      </c>
      <c r="G456" s="10" t="s">
        <v>3410</v>
      </c>
      <c r="H456" s="80" t="s">
        <v>3409</v>
      </c>
      <c r="I456" s="82">
        <v>631.53</v>
      </c>
      <c r="J456" s="147" t="s">
        <v>3394</v>
      </c>
      <c r="K456" s="130">
        <v>69</v>
      </c>
    </row>
    <row r="457" spans="1:11" ht="45" x14ac:dyDescent="0.25">
      <c r="A457" s="38">
        <v>116</v>
      </c>
      <c r="B457" s="70">
        <v>283</v>
      </c>
      <c r="C457" s="38" t="s">
        <v>2819</v>
      </c>
      <c r="D457" s="5">
        <v>43613</v>
      </c>
      <c r="E457" s="5">
        <v>43613</v>
      </c>
      <c r="F457" s="80" t="s">
        <v>2748</v>
      </c>
      <c r="G457" s="10">
        <v>36</v>
      </c>
      <c r="H457" s="80" t="s">
        <v>3420</v>
      </c>
      <c r="I457" s="82">
        <v>10000.01</v>
      </c>
      <c r="J457" s="4"/>
    </row>
    <row r="458" spans="1:11" ht="45" x14ac:dyDescent="0.25">
      <c r="A458" s="38">
        <v>117</v>
      </c>
      <c r="B458" s="70">
        <v>284</v>
      </c>
      <c r="C458" s="38" t="s">
        <v>129</v>
      </c>
      <c r="D458" s="5">
        <v>43613</v>
      </c>
      <c r="E458" s="5">
        <v>43613</v>
      </c>
      <c r="F458" s="80" t="s">
        <v>2748</v>
      </c>
      <c r="G458" s="10">
        <v>24</v>
      </c>
      <c r="H458" s="80" t="s">
        <v>3430</v>
      </c>
      <c r="I458" s="82">
        <v>10000.01</v>
      </c>
      <c r="J458" s="4"/>
    </row>
    <row r="459" spans="1:11" x14ac:dyDescent="0.25">
      <c r="A459" s="38">
        <v>103</v>
      </c>
      <c r="B459" s="70">
        <v>285</v>
      </c>
      <c r="C459" s="38" t="s">
        <v>3369</v>
      </c>
      <c r="D459" s="5">
        <v>43613</v>
      </c>
      <c r="E459" s="5">
        <v>43613</v>
      </c>
      <c r="F459" s="80"/>
      <c r="G459" s="10">
        <v>4768</v>
      </c>
      <c r="H459" s="80" t="s">
        <v>3433</v>
      </c>
      <c r="I459" s="82">
        <v>17400</v>
      </c>
      <c r="J459" s="147" t="s">
        <v>3394</v>
      </c>
      <c r="K459" s="130">
        <v>70</v>
      </c>
    </row>
    <row r="460" spans="1:11" x14ac:dyDescent="0.25">
      <c r="A460" s="38">
        <v>103</v>
      </c>
      <c r="B460" s="70" t="s">
        <v>3447</v>
      </c>
      <c r="C460" s="38" t="s">
        <v>3190</v>
      </c>
      <c r="D460" s="5">
        <v>43613</v>
      </c>
      <c r="E460" s="5">
        <v>43613</v>
      </c>
      <c r="F460" s="80" t="s">
        <v>2817</v>
      </c>
      <c r="G460" s="10">
        <v>2341</v>
      </c>
      <c r="H460" s="80" t="s">
        <v>3448</v>
      </c>
      <c r="I460" s="82">
        <v>1824</v>
      </c>
      <c r="J460" s="4"/>
    </row>
    <row r="461" spans="1:11" x14ac:dyDescent="0.25">
      <c r="A461" s="38">
        <v>103</v>
      </c>
      <c r="B461" s="39">
        <v>286</v>
      </c>
      <c r="C461" s="38" t="s">
        <v>3105</v>
      </c>
      <c r="D461" s="5">
        <v>43615</v>
      </c>
      <c r="E461" s="5">
        <v>43615</v>
      </c>
      <c r="F461" s="80" t="s">
        <v>3422</v>
      </c>
      <c r="G461" s="10">
        <v>1501</v>
      </c>
      <c r="H461" s="80" t="s">
        <v>2514</v>
      </c>
      <c r="I461" s="82">
        <v>40000</v>
      </c>
      <c r="J461" s="4" t="s">
        <v>3425</v>
      </c>
    </row>
    <row r="462" spans="1:11" x14ac:dyDescent="0.25">
      <c r="A462" s="38">
        <v>103</v>
      </c>
      <c r="B462" s="39">
        <v>287</v>
      </c>
      <c r="C462" s="38" t="s">
        <v>3105</v>
      </c>
      <c r="D462" s="5">
        <v>43615</v>
      </c>
      <c r="E462" s="5">
        <v>43615</v>
      </c>
      <c r="F462" s="80" t="s">
        <v>3422</v>
      </c>
      <c r="G462" s="10">
        <v>1502</v>
      </c>
      <c r="H462" s="80" t="s">
        <v>2514</v>
      </c>
      <c r="I462" s="82">
        <v>42000</v>
      </c>
      <c r="J462" s="4" t="s">
        <v>3425</v>
      </c>
    </row>
    <row r="463" spans="1:11" ht="45" x14ac:dyDescent="0.25">
      <c r="A463" s="38"/>
      <c r="B463" s="70" t="s">
        <v>3455</v>
      </c>
      <c r="C463" s="38" t="s">
        <v>79</v>
      </c>
      <c r="D463" s="5">
        <v>43617</v>
      </c>
      <c r="E463" s="5">
        <v>43617</v>
      </c>
      <c r="F463" s="80" t="s">
        <v>3522</v>
      </c>
      <c r="G463" s="10">
        <v>13656496</v>
      </c>
      <c r="H463" s="80" t="s">
        <v>3528</v>
      </c>
      <c r="I463" s="82">
        <v>95271</v>
      </c>
      <c r="J463" s="38" t="s">
        <v>3394</v>
      </c>
      <c r="K463" s="130">
        <v>71</v>
      </c>
    </row>
    <row r="464" spans="1:11" ht="30" x14ac:dyDescent="0.25">
      <c r="A464" s="38"/>
      <c r="B464" s="70" t="s">
        <v>3457</v>
      </c>
      <c r="C464" s="38" t="s">
        <v>79</v>
      </c>
      <c r="D464" s="5">
        <v>43617</v>
      </c>
      <c r="E464" s="5">
        <v>43617</v>
      </c>
      <c r="F464" s="80" t="s">
        <v>3371</v>
      </c>
      <c r="G464" s="10">
        <v>13656372</v>
      </c>
      <c r="H464" s="80" t="s">
        <v>3456</v>
      </c>
      <c r="I464" s="82">
        <v>185764</v>
      </c>
      <c r="J464" s="147" t="s">
        <v>3394</v>
      </c>
      <c r="K464" s="130">
        <v>72</v>
      </c>
    </row>
    <row r="465" spans="1:12" ht="30" x14ac:dyDescent="0.25">
      <c r="A465" s="38"/>
      <c r="B465" s="39" t="s">
        <v>3608</v>
      </c>
      <c r="C465" s="38" t="s">
        <v>2649</v>
      </c>
      <c r="D465" s="5">
        <v>43617</v>
      </c>
      <c r="E465" s="5">
        <v>43617</v>
      </c>
      <c r="F465" s="80" t="s">
        <v>2672</v>
      </c>
      <c r="G465" s="10">
        <v>9738.0400000000009</v>
      </c>
      <c r="H465" s="80" t="s">
        <v>3640</v>
      </c>
      <c r="I465" s="82">
        <v>9738.0400000000009</v>
      </c>
      <c r="J465" s="147" t="s">
        <v>3394</v>
      </c>
      <c r="K465" s="62"/>
    </row>
    <row r="466" spans="1:12" x14ac:dyDescent="0.25">
      <c r="A466" s="38"/>
      <c r="B466" s="70">
        <v>288</v>
      </c>
      <c r="C466" s="38" t="s">
        <v>3069</v>
      </c>
      <c r="D466" s="5">
        <v>43620</v>
      </c>
      <c r="E466" s="5">
        <v>43620</v>
      </c>
      <c r="F466" s="80" t="s">
        <v>2670</v>
      </c>
      <c r="G466" s="10" t="s">
        <v>3449</v>
      </c>
      <c r="H466" s="80" t="s">
        <v>3339</v>
      </c>
      <c r="I466" s="82">
        <v>4514.1899999999996</v>
      </c>
      <c r="J466" s="4"/>
    </row>
    <row r="467" spans="1:12" x14ac:dyDescent="0.25">
      <c r="A467" s="38"/>
      <c r="B467" s="70" t="s">
        <v>3461</v>
      </c>
      <c r="C467" s="38" t="s">
        <v>3460</v>
      </c>
      <c r="D467" s="5">
        <v>43620</v>
      </c>
      <c r="E467" s="5">
        <v>43620</v>
      </c>
      <c r="F467" s="80" t="s">
        <v>3422</v>
      </c>
      <c r="G467" s="10">
        <v>3</v>
      </c>
      <c r="H467" s="80" t="s">
        <v>3462</v>
      </c>
      <c r="I467" s="82">
        <v>20000</v>
      </c>
      <c r="J467" s="4"/>
    </row>
    <row r="468" spans="1:12" ht="30" x14ac:dyDescent="0.25">
      <c r="A468" s="38"/>
      <c r="B468" s="39" t="s">
        <v>3490</v>
      </c>
      <c r="C468" s="38" t="s">
        <v>3491</v>
      </c>
      <c r="D468" s="5">
        <v>43620</v>
      </c>
      <c r="E468" s="5">
        <v>43620</v>
      </c>
      <c r="F468" s="80" t="s">
        <v>2830</v>
      </c>
      <c r="G468" s="10" t="s">
        <v>3492</v>
      </c>
      <c r="H468" s="80" t="s">
        <v>3493</v>
      </c>
      <c r="I468" s="82">
        <v>23200</v>
      </c>
      <c r="J468" s="4"/>
    </row>
    <row r="469" spans="1:12" ht="30" x14ac:dyDescent="0.25">
      <c r="A469" s="38"/>
      <c r="B469" s="70">
        <v>289</v>
      </c>
      <c r="C469" s="38" t="s">
        <v>3450</v>
      </c>
      <c r="D469" s="5">
        <v>43621</v>
      </c>
      <c r="E469" s="5">
        <v>43621</v>
      </c>
      <c r="F469" s="80" t="s">
        <v>26</v>
      </c>
      <c r="G469" s="10" t="s">
        <v>3451</v>
      </c>
      <c r="H469" s="80" t="s">
        <v>3452</v>
      </c>
      <c r="I469" s="82">
        <v>27840</v>
      </c>
      <c r="J469" s="4"/>
    </row>
    <row r="470" spans="1:12" ht="30" x14ac:dyDescent="0.25">
      <c r="A470" s="38"/>
      <c r="B470" s="70">
        <v>290</v>
      </c>
      <c r="C470" s="38" t="s">
        <v>3450</v>
      </c>
      <c r="D470" s="5">
        <v>43621</v>
      </c>
      <c r="E470" s="5">
        <v>43621</v>
      </c>
      <c r="F470" s="80" t="s">
        <v>26</v>
      </c>
      <c r="G470" s="10" t="s">
        <v>3453</v>
      </c>
      <c r="H470" s="80" t="s">
        <v>3454</v>
      </c>
      <c r="I470" s="82">
        <v>23200</v>
      </c>
      <c r="J470" s="4"/>
    </row>
    <row r="471" spans="1:12" x14ac:dyDescent="0.25">
      <c r="A471" s="38"/>
      <c r="B471" s="70">
        <v>291</v>
      </c>
      <c r="C471" s="38" t="s">
        <v>3119</v>
      </c>
      <c r="D471" s="5">
        <v>43621</v>
      </c>
      <c r="E471" s="5">
        <v>43621</v>
      </c>
      <c r="F471" s="80" t="s">
        <v>3120</v>
      </c>
      <c r="G471" s="10">
        <v>3</v>
      </c>
      <c r="H471" s="80" t="s">
        <v>3339</v>
      </c>
      <c r="I471" s="82">
        <v>1702.44</v>
      </c>
      <c r="J471" s="4"/>
    </row>
    <row r="472" spans="1:12" ht="30" x14ac:dyDescent="0.25">
      <c r="A472" s="38"/>
      <c r="B472" s="70">
        <v>292</v>
      </c>
      <c r="C472" s="38" t="s">
        <v>95</v>
      </c>
      <c r="D472" s="5">
        <v>43621</v>
      </c>
      <c r="E472" s="5">
        <v>43621</v>
      </c>
      <c r="F472" s="80" t="s">
        <v>2817</v>
      </c>
      <c r="G472" s="10">
        <v>83559</v>
      </c>
      <c r="H472" s="80" t="s">
        <v>3458</v>
      </c>
      <c r="I472" s="82">
        <v>5602.8</v>
      </c>
      <c r="J472" s="4"/>
    </row>
    <row r="473" spans="1:12" x14ac:dyDescent="0.25">
      <c r="A473" s="38"/>
      <c r="B473" s="39" t="s">
        <v>3479</v>
      </c>
      <c r="C473" s="38" t="s">
        <v>86</v>
      </c>
      <c r="D473" s="5">
        <v>43620</v>
      </c>
      <c r="E473" s="5">
        <v>43620</v>
      </c>
      <c r="F473" s="80" t="s">
        <v>26</v>
      </c>
      <c r="G473" s="39">
        <v>4867</v>
      </c>
      <c r="H473" s="80" t="s">
        <v>3476</v>
      </c>
      <c r="I473" s="82">
        <v>11196</v>
      </c>
      <c r="J473" s="147" t="s">
        <v>3394</v>
      </c>
    </row>
    <row r="474" spans="1:12" x14ac:dyDescent="0.25">
      <c r="A474" s="38"/>
      <c r="B474" s="70" t="s">
        <v>3514</v>
      </c>
      <c r="C474" s="38" t="s">
        <v>2986</v>
      </c>
      <c r="D474" s="5">
        <v>43621</v>
      </c>
      <c r="E474" s="5">
        <v>43621</v>
      </c>
      <c r="F474" s="80" t="s">
        <v>145</v>
      </c>
      <c r="G474" s="39" t="s">
        <v>3515</v>
      </c>
      <c r="H474" s="80" t="s">
        <v>3516</v>
      </c>
      <c r="I474" s="82">
        <v>631.53</v>
      </c>
      <c r="J474" s="147" t="s">
        <v>3394</v>
      </c>
    </row>
    <row r="475" spans="1:12" x14ac:dyDescent="0.25">
      <c r="A475" s="38"/>
      <c r="B475" s="70" t="s">
        <v>3517</v>
      </c>
      <c r="C475" s="38" t="s">
        <v>2986</v>
      </c>
      <c r="D475" s="5">
        <v>43621</v>
      </c>
      <c r="E475" s="5">
        <v>43621</v>
      </c>
      <c r="F475" s="80" t="s">
        <v>2670</v>
      </c>
      <c r="G475" s="39" t="s">
        <v>3518</v>
      </c>
      <c r="H475" s="80" t="s">
        <v>3516</v>
      </c>
      <c r="I475" s="82">
        <v>487.2</v>
      </c>
      <c r="J475" s="147" t="s">
        <v>3394</v>
      </c>
    </row>
    <row r="476" spans="1:12" x14ac:dyDescent="0.25">
      <c r="A476" s="38"/>
      <c r="B476" s="39" t="s">
        <v>3494</v>
      </c>
      <c r="C476" s="38" t="s">
        <v>3215</v>
      </c>
      <c r="D476" s="5">
        <v>43622</v>
      </c>
      <c r="E476" s="5">
        <v>43622</v>
      </c>
      <c r="F476" s="80" t="s">
        <v>26</v>
      </c>
      <c r="G476" s="39" t="s">
        <v>3495</v>
      </c>
      <c r="H476" s="80" t="s">
        <v>3496</v>
      </c>
      <c r="I476" s="82">
        <v>3480</v>
      </c>
      <c r="J476" s="4"/>
    </row>
    <row r="477" spans="1:12" x14ac:dyDescent="0.25">
      <c r="A477" s="38"/>
      <c r="B477" s="39" t="s">
        <v>3494</v>
      </c>
      <c r="C477" s="38" t="s">
        <v>3215</v>
      </c>
      <c r="D477" s="5">
        <v>43622</v>
      </c>
      <c r="E477" s="5">
        <v>43622</v>
      </c>
      <c r="F477" s="80" t="s">
        <v>26</v>
      </c>
      <c r="G477" s="39" t="s">
        <v>3495</v>
      </c>
      <c r="H477" s="80" t="s">
        <v>3496</v>
      </c>
      <c r="I477" s="82">
        <v>3480</v>
      </c>
      <c r="J477" s="4"/>
    </row>
    <row r="478" spans="1:12" x14ac:dyDescent="0.25">
      <c r="A478" s="38"/>
      <c r="B478" s="70">
        <v>293</v>
      </c>
      <c r="C478" s="38" t="s">
        <v>88</v>
      </c>
      <c r="D478" s="5">
        <v>43623</v>
      </c>
      <c r="E478" s="5">
        <v>43623</v>
      </c>
      <c r="F478" s="80" t="s">
        <v>2533</v>
      </c>
      <c r="G478" s="10" t="s">
        <v>3463</v>
      </c>
      <c r="H478" s="80" t="s">
        <v>3464</v>
      </c>
      <c r="I478" s="82">
        <v>1600</v>
      </c>
      <c r="J478" s="147" t="s">
        <v>3394</v>
      </c>
      <c r="K478" s="130">
        <v>73</v>
      </c>
    </row>
    <row r="479" spans="1:12" ht="30" x14ac:dyDescent="0.25">
      <c r="A479" s="38"/>
      <c r="B479" s="70">
        <v>294</v>
      </c>
      <c r="C479" s="4" t="s">
        <v>2880</v>
      </c>
      <c r="D479" s="5">
        <v>43623</v>
      </c>
      <c r="E479" s="5">
        <v>43623</v>
      </c>
      <c r="F479" s="80" t="s">
        <v>26</v>
      </c>
      <c r="G479" s="10">
        <v>42</v>
      </c>
      <c r="H479" s="80" t="s">
        <v>3465</v>
      </c>
      <c r="I479" s="82">
        <v>7424</v>
      </c>
      <c r="J479" s="147" t="s">
        <v>3394</v>
      </c>
      <c r="K479" s="130">
        <v>74</v>
      </c>
      <c r="L479" s="112"/>
    </row>
    <row r="480" spans="1:12" x14ac:dyDescent="0.25">
      <c r="A480" s="38"/>
      <c r="B480" s="39" t="s">
        <v>3467</v>
      </c>
      <c r="C480" s="38" t="s">
        <v>3443</v>
      </c>
      <c r="D480" s="5">
        <v>43623</v>
      </c>
      <c r="E480" s="5">
        <v>43623</v>
      </c>
      <c r="F480" s="80" t="s">
        <v>3422</v>
      </c>
      <c r="G480" s="10">
        <v>1503</v>
      </c>
      <c r="H480" s="80" t="s">
        <v>2514</v>
      </c>
      <c r="I480" s="82">
        <v>40000</v>
      </c>
      <c r="J480" s="4" t="s">
        <v>3425</v>
      </c>
    </row>
    <row r="481" spans="1:12" x14ac:dyDescent="0.25">
      <c r="A481" s="38"/>
      <c r="B481" s="39" t="s">
        <v>3468</v>
      </c>
      <c r="C481" s="38" t="s">
        <v>3443</v>
      </c>
      <c r="D481" s="5">
        <v>43623</v>
      </c>
      <c r="E481" s="5">
        <v>43623</v>
      </c>
      <c r="F481" s="80" t="s">
        <v>3422</v>
      </c>
      <c r="G481" s="10">
        <v>1504</v>
      </c>
      <c r="H481" s="80" t="s">
        <v>2514</v>
      </c>
      <c r="I481" s="82">
        <v>42000</v>
      </c>
      <c r="J481" s="4" t="s">
        <v>3425</v>
      </c>
    </row>
    <row r="482" spans="1:12" ht="30" x14ac:dyDescent="0.25">
      <c r="A482" s="38"/>
      <c r="B482" s="70" t="s">
        <v>3531</v>
      </c>
      <c r="C482" s="38" t="s">
        <v>3532</v>
      </c>
      <c r="D482" s="5">
        <v>43623</v>
      </c>
      <c r="E482" s="5">
        <v>43623</v>
      </c>
      <c r="F482" s="80" t="s">
        <v>3013</v>
      </c>
      <c r="G482" s="39">
        <v>13713332</v>
      </c>
      <c r="H482" s="80" t="s">
        <v>3533</v>
      </c>
      <c r="I482" s="82">
        <v>55102</v>
      </c>
      <c r="J482" s="4" t="s">
        <v>3394</v>
      </c>
    </row>
    <row r="483" spans="1:12" ht="30" x14ac:dyDescent="0.25">
      <c r="A483" s="38"/>
      <c r="B483" s="70">
        <v>295</v>
      </c>
      <c r="C483" s="38" t="s">
        <v>3466</v>
      </c>
      <c r="D483" s="5">
        <v>43626</v>
      </c>
      <c r="E483" s="5">
        <v>43626</v>
      </c>
      <c r="F483" s="80" t="s">
        <v>2830</v>
      </c>
      <c r="G483" s="10">
        <v>1</v>
      </c>
      <c r="H483" s="80" t="s">
        <v>3339</v>
      </c>
      <c r="I483" s="82">
        <v>3523.27</v>
      </c>
      <c r="J483" s="4"/>
    </row>
    <row r="484" spans="1:12" x14ac:dyDescent="0.25">
      <c r="A484" s="38"/>
      <c r="B484" s="70">
        <v>296</v>
      </c>
      <c r="C484" s="38" t="s">
        <v>3030</v>
      </c>
      <c r="D484" s="5">
        <v>43626</v>
      </c>
      <c r="E484" s="5">
        <v>43626</v>
      </c>
      <c r="F484" s="80" t="s">
        <v>2670</v>
      </c>
      <c r="G484" s="10" t="s">
        <v>3470</v>
      </c>
      <c r="H484" s="80" t="s">
        <v>3471</v>
      </c>
      <c r="I484" s="82">
        <v>1899.99</v>
      </c>
      <c r="J484" s="4"/>
    </row>
    <row r="485" spans="1:12" x14ac:dyDescent="0.25">
      <c r="A485" s="38"/>
      <c r="B485" s="70" t="s">
        <v>3477</v>
      </c>
      <c r="C485" s="38" t="s">
        <v>25</v>
      </c>
      <c r="D485" s="5">
        <v>43627</v>
      </c>
      <c r="E485" s="5">
        <v>43627</v>
      </c>
      <c r="F485" s="80" t="s">
        <v>2817</v>
      </c>
      <c r="G485" s="10" t="s">
        <v>3475</v>
      </c>
      <c r="H485" s="80" t="s">
        <v>3474</v>
      </c>
      <c r="I485" s="82"/>
      <c r="J485" s="4"/>
    </row>
    <row r="486" spans="1:12" ht="30" x14ac:dyDescent="0.25">
      <c r="A486" s="38"/>
      <c r="B486" s="39">
        <v>297</v>
      </c>
      <c r="C486" s="38" t="s">
        <v>150</v>
      </c>
      <c r="D486" s="79">
        <v>43627</v>
      </c>
      <c r="E486" s="79">
        <v>43627</v>
      </c>
      <c r="F486" s="80" t="s">
        <v>3220</v>
      </c>
      <c r="G486" s="39" t="s">
        <v>151</v>
      </c>
      <c r="H486" s="80" t="s">
        <v>3469</v>
      </c>
      <c r="I486" s="82">
        <v>20</v>
      </c>
      <c r="J486" s="4"/>
    </row>
    <row r="487" spans="1:12" ht="30" x14ac:dyDescent="0.25">
      <c r="A487" s="38"/>
      <c r="B487" s="70" t="s">
        <v>3478</v>
      </c>
      <c r="C487" s="38" t="s">
        <v>2901</v>
      </c>
      <c r="D487" s="79">
        <v>43627</v>
      </c>
      <c r="E487" s="79">
        <v>43627</v>
      </c>
      <c r="F487" s="80" t="s">
        <v>3481</v>
      </c>
      <c r="G487" s="39">
        <v>758</v>
      </c>
      <c r="H487" s="80" t="s">
        <v>3658</v>
      </c>
      <c r="I487" s="82">
        <v>25984</v>
      </c>
      <c r="J487" s="4" t="s">
        <v>3394</v>
      </c>
      <c r="L487" s="112"/>
    </row>
    <row r="488" spans="1:12" ht="45" x14ac:dyDescent="0.25">
      <c r="A488" s="38"/>
      <c r="B488" s="70" t="s">
        <v>3482</v>
      </c>
      <c r="C488" s="38" t="s">
        <v>2901</v>
      </c>
      <c r="D488" s="79">
        <v>43627</v>
      </c>
      <c r="E488" s="79">
        <v>43627</v>
      </c>
      <c r="F488" s="80" t="s">
        <v>3522</v>
      </c>
      <c r="G488" s="39">
        <v>759</v>
      </c>
      <c r="H488" s="80" t="s">
        <v>3659</v>
      </c>
      <c r="I488" s="82">
        <v>12992</v>
      </c>
      <c r="J488" s="38" t="s">
        <v>3394</v>
      </c>
      <c r="L488" s="112"/>
    </row>
    <row r="489" spans="1:12" ht="30" x14ac:dyDescent="0.25">
      <c r="A489" s="38"/>
      <c r="B489" s="70" t="s">
        <v>3483</v>
      </c>
      <c r="C489" s="38" t="s">
        <v>2901</v>
      </c>
      <c r="D489" s="79">
        <v>43627</v>
      </c>
      <c r="E489" s="79">
        <v>43627</v>
      </c>
      <c r="F489" s="80" t="s">
        <v>2670</v>
      </c>
      <c r="G489" s="39">
        <v>760</v>
      </c>
      <c r="H489" s="137" t="s">
        <v>3660</v>
      </c>
      <c r="I489" s="139">
        <v>9744</v>
      </c>
      <c r="J489" s="4" t="s">
        <v>3394</v>
      </c>
      <c r="L489" s="112"/>
    </row>
    <row r="490" spans="1:12" ht="45" x14ac:dyDescent="0.25">
      <c r="A490" s="38"/>
      <c r="B490" s="70" t="s">
        <v>3484</v>
      </c>
      <c r="C490" s="38" t="s">
        <v>2901</v>
      </c>
      <c r="D490" s="79">
        <v>43627</v>
      </c>
      <c r="E490" s="79">
        <v>43627</v>
      </c>
      <c r="F490" s="80" t="s">
        <v>3522</v>
      </c>
      <c r="G490" s="39">
        <v>761</v>
      </c>
      <c r="H490" s="80" t="s">
        <v>3661</v>
      </c>
      <c r="I490" s="82">
        <v>19488</v>
      </c>
      <c r="J490" s="38" t="s">
        <v>3394</v>
      </c>
      <c r="L490" s="112"/>
    </row>
    <row r="491" spans="1:12" x14ac:dyDescent="0.25">
      <c r="A491" s="38"/>
      <c r="B491" s="39" t="s">
        <v>3503</v>
      </c>
      <c r="C491" s="38" t="s">
        <v>3508</v>
      </c>
      <c r="D491" s="79">
        <v>43627</v>
      </c>
      <c r="E491" s="79">
        <v>43627</v>
      </c>
      <c r="F491" s="80" t="s">
        <v>2765</v>
      </c>
      <c r="G491" s="39" t="s">
        <v>3509</v>
      </c>
      <c r="H491" s="140" t="s">
        <v>3510</v>
      </c>
      <c r="I491" s="148">
        <v>2500</v>
      </c>
      <c r="J491" s="4" t="s">
        <v>3425</v>
      </c>
    </row>
    <row r="492" spans="1:12" x14ac:dyDescent="0.25">
      <c r="A492" s="38"/>
      <c r="B492" s="70" t="s">
        <v>3478</v>
      </c>
      <c r="C492" s="38" t="s">
        <v>3472</v>
      </c>
      <c r="D492" s="5">
        <v>43628</v>
      </c>
      <c r="E492" s="5">
        <v>43628</v>
      </c>
      <c r="F492" s="80" t="s">
        <v>3473</v>
      </c>
      <c r="G492" s="10">
        <v>1</v>
      </c>
      <c r="H492" s="80" t="s">
        <v>3474</v>
      </c>
      <c r="I492" s="82">
        <v>6254</v>
      </c>
      <c r="J492" s="4"/>
    </row>
    <row r="493" spans="1:12" ht="30" x14ac:dyDescent="0.25">
      <c r="A493" s="38"/>
      <c r="B493" s="39" t="s">
        <v>3482</v>
      </c>
      <c r="C493" s="38" t="s">
        <v>3215</v>
      </c>
      <c r="D493" s="5">
        <v>43628</v>
      </c>
      <c r="E493" s="5">
        <v>43628</v>
      </c>
      <c r="F493" s="80" t="s">
        <v>26</v>
      </c>
      <c r="G493" s="10" t="s">
        <v>3497</v>
      </c>
      <c r="H493" s="80" t="s">
        <v>3498</v>
      </c>
      <c r="I493" s="82">
        <v>10440</v>
      </c>
      <c r="J493" s="4"/>
    </row>
    <row r="494" spans="1:12" ht="30" x14ac:dyDescent="0.25">
      <c r="A494" s="38"/>
      <c r="B494" s="39" t="s">
        <v>3483</v>
      </c>
      <c r="C494" s="38" t="s">
        <v>3215</v>
      </c>
      <c r="D494" s="5">
        <v>43628</v>
      </c>
      <c r="E494" s="5">
        <v>43628</v>
      </c>
      <c r="F494" s="80" t="s">
        <v>26</v>
      </c>
      <c r="G494" s="10" t="s">
        <v>3499</v>
      </c>
      <c r="H494" s="80" t="s">
        <v>3500</v>
      </c>
      <c r="I494" s="82">
        <v>7540</v>
      </c>
      <c r="J494" s="4"/>
    </row>
    <row r="495" spans="1:12" ht="18" customHeight="1" x14ac:dyDescent="0.25">
      <c r="A495" s="38"/>
      <c r="B495" s="39" t="s">
        <v>3484</v>
      </c>
      <c r="C495" s="38" t="s">
        <v>3215</v>
      </c>
      <c r="D495" s="5">
        <v>43628</v>
      </c>
      <c r="E495" s="5">
        <v>43628</v>
      </c>
      <c r="F495" s="80" t="s">
        <v>26</v>
      </c>
      <c r="G495" s="10" t="s">
        <v>3501</v>
      </c>
      <c r="H495" s="80" t="s">
        <v>3502</v>
      </c>
      <c r="I495" s="82">
        <v>8700</v>
      </c>
      <c r="J495" s="4"/>
    </row>
    <row r="496" spans="1:12" ht="16.5" customHeight="1" x14ac:dyDescent="0.25">
      <c r="A496" s="38"/>
      <c r="B496" s="39" t="s">
        <v>3503</v>
      </c>
      <c r="C496" s="38" t="s">
        <v>3215</v>
      </c>
      <c r="D496" s="5">
        <v>43628</v>
      </c>
      <c r="E496" s="5">
        <v>43628</v>
      </c>
      <c r="F496" s="80" t="s">
        <v>26</v>
      </c>
      <c r="G496" s="10" t="s">
        <v>3504</v>
      </c>
      <c r="H496" s="80">
        <v>297</v>
      </c>
      <c r="I496" s="82">
        <v>5220</v>
      </c>
      <c r="J496" s="4"/>
    </row>
    <row r="497" spans="1:12" ht="15.75" customHeight="1" x14ac:dyDescent="0.25">
      <c r="A497" s="38"/>
      <c r="B497" s="39" t="s">
        <v>3505</v>
      </c>
      <c r="C497" s="38" t="s">
        <v>95</v>
      </c>
      <c r="D497" s="5">
        <v>43628</v>
      </c>
      <c r="E497" s="5">
        <v>43628</v>
      </c>
      <c r="F497" s="80" t="s">
        <v>2817</v>
      </c>
      <c r="G497" s="10" t="s">
        <v>3506</v>
      </c>
      <c r="H497" s="80" t="s">
        <v>3507</v>
      </c>
      <c r="I497" s="82">
        <v>3201.6</v>
      </c>
      <c r="J497" s="4"/>
    </row>
    <row r="498" spans="1:12" ht="15.75" customHeight="1" x14ac:dyDescent="0.25">
      <c r="A498" s="38"/>
      <c r="B498" s="70" t="s">
        <v>3534</v>
      </c>
      <c r="C498" s="38" t="s">
        <v>3369</v>
      </c>
      <c r="D498" s="5">
        <v>43628</v>
      </c>
      <c r="E498" s="5">
        <v>43628</v>
      </c>
      <c r="F498" s="80" t="s">
        <v>3522</v>
      </c>
      <c r="G498" s="10">
        <v>4859</v>
      </c>
      <c r="H498" s="80" t="s">
        <v>3535</v>
      </c>
      <c r="I498" s="82">
        <v>1740</v>
      </c>
      <c r="J498" s="4" t="s">
        <v>3394</v>
      </c>
      <c r="L498" s="112"/>
    </row>
    <row r="499" spans="1:12" ht="17.25" customHeight="1" x14ac:dyDescent="0.25">
      <c r="A499" s="38"/>
      <c r="B499" s="39">
        <v>298</v>
      </c>
      <c r="C499" s="38" t="s">
        <v>86</v>
      </c>
      <c r="D499" s="5">
        <v>43629</v>
      </c>
      <c r="E499" s="5">
        <v>43629</v>
      </c>
      <c r="F499" s="80" t="s">
        <v>26</v>
      </c>
      <c r="G499" s="10">
        <v>4944</v>
      </c>
      <c r="H499" s="80" t="s">
        <v>3480</v>
      </c>
      <c r="I499" s="82">
        <v>5027.9799999999996</v>
      </c>
      <c r="J499" s="4" t="s">
        <v>3394</v>
      </c>
    </row>
    <row r="500" spans="1:12" x14ac:dyDescent="0.25">
      <c r="A500" s="38"/>
      <c r="B500" s="39">
        <v>299</v>
      </c>
      <c r="C500" s="38" t="s">
        <v>3485</v>
      </c>
      <c r="D500" s="5">
        <v>43630</v>
      </c>
      <c r="E500" s="5">
        <v>43630</v>
      </c>
      <c r="F500" s="80" t="s">
        <v>26</v>
      </c>
      <c r="G500" s="10" t="s">
        <v>3486</v>
      </c>
      <c r="H500" s="80" t="s">
        <v>3487</v>
      </c>
      <c r="I500" s="82">
        <v>9512</v>
      </c>
      <c r="J500" s="4"/>
    </row>
    <row r="501" spans="1:12" x14ac:dyDescent="0.25">
      <c r="A501" s="38"/>
      <c r="B501" s="10">
        <v>300</v>
      </c>
      <c r="C501" s="38" t="s">
        <v>88</v>
      </c>
      <c r="D501" s="5">
        <v>43630</v>
      </c>
      <c r="E501" s="5">
        <v>43630</v>
      </c>
      <c r="F501" s="80" t="s">
        <v>2533</v>
      </c>
      <c r="G501" s="10" t="s">
        <v>3488</v>
      </c>
      <c r="H501" s="80" t="s">
        <v>3489</v>
      </c>
      <c r="I501" s="82">
        <v>1600</v>
      </c>
      <c r="J501" s="4" t="s">
        <v>3394</v>
      </c>
    </row>
    <row r="502" spans="1:12" x14ac:dyDescent="0.25">
      <c r="A502" s="38"/>
      <c r="B502" s="10">
        <v>301</v>
      </c>
      <c r="C502" s="38" t="s">
        <v>3237</v>
      </c>
      <c r="D502" s="5">
        <v>43630</v>
      </c>
      <c r="E502" s="5">
        <v>43630</v>
      </c>
      <c r="F502" s="80" t="s">
        <v>2817</v>
      </c>
      <c r="G502" s="10">
        <v>83</v>
      </c>
      <c r="H502" s="80" t="s">
        <v>3511</v>
      </c>
      <c r="I502" s="82">
        <v>4060</v>
      </c>
      <c r="J502" s="4"/>
    </row>
    <row r="503" spans="1:12" ht="30" x14ac:dyDescent="0.25">
      <c r="A503" s="38"/>
      <c r="B503" s="10">
        <v>302</v>
      </c>
      <c r="C503" s="38" t="s">
        <v>2914</v>
      </c>
      <c r="D503" s="5">
        <v>43630</v>
      </c>
      <c r="E503" s="5">
        <v>43630</v>
      </c>
      <c r="F503" s="80" t="s">
        <v>2817</v>
      </c>
      <c r="G503" s="10" t="s">
        <v>3512</v>
      </c>
      <c r="H503" s="80" t="s">
        <v>3513</v>
      </c>
      <c r="I503" s="82">
        <v>4640</v>
      </c>
      <c r="J503" s="4"/>
    </row>
    <row r="504" spans="1:12" ht="30" x14ac:dyDescent="0.25">
      <c r="A504" s="38"/>
      <c r="B504" s="10" t="s">
        <v>3548</v>
      </c>
      <c r="C504" s="38" t="s">
        <v>3369</v>
      </c>
      <c r="D504" s="5">
        <v>43633</v>
      </c>
      <c r="E504" s="5">
        <v>43633</v>
      </c>
      <c r="F504" s="80" t="s">
        <v>2540</v>
      </c>
      <c r="G504" s="10">
        <v>4894</v>
      </c>
      <c r="H504" s="80" t="s">
        <v>3551</v>
      </c>
      <c r="I504" s="82">
        <v>1160</v>
      </c>
      <c r="J504" s="4" t="s">
        <v>3394</v>
      </c>
      <c r="L504" s="112"/>
    </row>
    <row r="505" spans="1:12" x14ac:dyDescent="0.25">
      <c r="A505" s="38"/>
      <c r="B505" s="10" t="s">
        <v>3549</v>
      </c>
      <c r="C505" s="38" t="s">
        <v>3369</v>
      </c>
      <c r="D505" s="5">
        <v>43633</v>
      </c>
      <c r="E505" s="5">
        <v>43633</v>
      </c>
      <c r="F505" s="80" t="s">
        <v>2943</v>
      </c>
      <c r="G505" s="10">
        <v>4893</v>
      </c>
      <c r="H505" s="80" t="s">
        <v>3551</v>
      </c>
      <c r="I505" s="82">
        <v>1160</v>
      </c>
      <c r="J505" s="4" t="s">
        <v>3394</v>
      </c>
      <c r="L505" s="112"/>
    </row>
    <row r="506" spans="1:12" x14ac:dyDescent="0.25">
      <c r="A506" s="38"/>
      <c r="B506" s="10" t="s">
        <v>3554</v>
      </c>
      <c r="C506" s="38" t="s">
        <v>3369</v>
      </c>
      <c r="D506" s="5">
        <v>43633</v>
      </c>
      <c r="E506" s="5">
        <v>43633</v>
      </c>
      <c r="F506" s="80" t="s">
        <v>161</v>
      </c>
      <c r="G506" s="10">
        <v>4892</v>
      </c>
      <c r="H506" s="80" t="s">
        <v>3551</v>
      </c>
      <c r="I506" s="82">
        <v>2320</v>
      </c>
      <c r="J506" s="4" t="s">
        <v>3394</v>
      </c>
      <c r="L506" s="112"/>
    </row>
    <row r="507" spans="1:12" x14ac:dyDescent="0.25">
      <c r="A507" s="38"/>
      <c r="B507" s="10" t="s">
        <v>3553</v>
      </c>
      <c r="C507" s="38" t="s">
        <v>3369</v>
      </c>
      <c r="D507" s="5">
        <v>43633</v>
      </c>
      <c r="E507" s="5">
        <v>43633</v>
      </c>
      <c r="F507" s="80" t="s">
        <v>3555</v>
      </c>
      <c r="G507" s="10">
        <v>4891</v>
      </c>
      <c r="H507" s="80" t="s">
        <v>3551</v>
      </c>
      <c r="I507" s="82">
        <v>2320</v>
      </c>
      <c r="J507" s="4" t="s">
        <v>3394</v>
      </c>
      <c r="L507" s="112"/>
    </row>
    <row r="508" spans="1:12" x14ac:dyDescent="0.25">
      <c r="A508" s="38"/>
      <c r="B508" s="10" t="s">
        <v>3590</v>
      </c>
      <c r="C508" s="38" t="s">
        <v>93</v>
      </c>
      <c r="D508" s="5">
        <v>43633</v>
      </c>
      <c r="E508" s="5">
        <v>43633</v>
      </c>
      <c r="F508" s="80" t="s">
        <v>2533</v>
      </c>
      <c r="G508" s="10" t="s">
        <v>3591</v>
      </c>
      <c r="H508" s="80" t="s">
        <v>3579</v>
      </c>
      <c r="I508" s="82">
        <v>9909.2000000000007</v>
      </c>
      <c r="J508" s="4"/>
    </row>
    <row r="509" spans="1:12" x14ac:dyDescent="0.25">
      <c r="A509" s="38"/>
      <c r="B509" s="10" t="s">
        <v>3592</v>
      </c>
      <c r="C509" s="38" t="s">
        <v>93</v>
      </c>
      <c r="D509" s="5">
        <v>43633</v>
      </c>
      <c r="E509" s="5">
        <v>43633</v>
      </c>
      <c r="F509" s="80" t="s">
        <v>3173</v>
      </c>
      <c r="G509" s="10" t="s">
        <v>3593</v>
      </c>
      <c r="H509" s="80" t="s">
        <v>3579</v>
      </c>
      <c r="I509" s="82">
        <v>1321.23</v>
      </c>
      <c r="J509" s="4"/>
    </row>
    <row r="510" spans="1:12" x14ac:dyDescent="0.25">
      <c r="A510" s="38"/>
      <c r="B510" s="10">
        <v>303</v>
      </c>
      <c r="C510" s="150" t="s">
        <v>3519</v>
      </c>
      <c r="D510" s="5">
        <v>43634</v>
      </c>
      <c r="E510" s="5">
        <v>43634</v>
      </c>
      <c r="F510" s="80" t="s">
        <v>2738</v>
      </c>
      <c r="G510" s="10" t="s">
        <v>3520</v>
      </c>
      <c r="H510" s="80" t="s">
        <v>3521</v>
      </c>
      <c r="I510" s="82">
        <v>13050</v>
      </c>
      <c r="J510" s="4" t="s">
        <v>3394</v>
      </c>
    </row>
    <row r="511" spans="1:12" ht="18.75" customHeight="1" x14ac:dyDescent="0.25">
      <c r="A511" s="38"/>
      <c r="B511" s="10" t="s">
        <v>3540</v>
      </c>
      <c r="C511" s="38" t="s">
        <v>3304</v>
      </c>
      <c r="D511" s="5">
        <v>43634</v>
      </c>
      <c r="E511" s="5">
        <v>43634</v>
      </c>
      <c r="F511" s="80" t="s">
        <v>26</v>
      </c>
      <c r="G511" s="10">
        <v>3781</v>
      </c>
      <c r="H511" s="80" t="s">
        <v>3541</v>
      </c>
      <c r="I511" s="82">
        <v>464</v>
      </c>
      <c r="J511" s="4" t="s">
        <v>3394</v>
      </c>
    </row>
    <row r="512" spans="1:12" ht="18.75" customHeight="1" x14ac:dyDescent="0.25">
      <c r="A512" s="38"/>
      <c r="B512" s="10" t="s">
        <v>3542</v>
      </c>
      <c r="C512" s="38" t="s">
        <v>3304</v>
      </c>
      <c r="D512" s="5">
        <v>43634</v>
      </c>
      <c r="E512" s="5">
        <v>43634</v>
      </c>
      <c r="F512" s="80" t="s">
        <v>3522</v>
      </c>
      <c r="G512" s="10">
        <v>3783</v>
      </c>
      <c r="H512" s="80" t="s">
        <v>3543</v>
      </c>
      <c r="I512" s="82">
        <v>464</v>
      </c>
      <c r="J512" s="4"/>
    </row>
    <row r="513" spans="1:12" x14ac:dyDescent="0.25">
      <c r="A513" s="38"/>
      <c r="B513" s="10" t="s">
        <v>3552</v>
      </c>
      <c r="C513" s="38" t="s">
        <v>3369</v>
      </c>
      <c r="D513" s="5">
        <v>43634</v>
      </c>
      <c r="E513" s="5">
        <v>43634</v>
      </c>
      <c r="F513" s="80" t="s">
        <v>51</v>
      </c>
      <c r="G513" s="10">
        <v>4906</v>
      </c>
      <c r="H513" s="80" t="s">
        <v>3551</v>
      </c>
      <c r="I513" s="82">
        <v>1160</v>
      </c>
      <c r="J513" s="4" t="s">
        <v>3394</v>
      </c>
      <c r="L513" s="112"/>
    </row>
    <row r="514" spans="1:12" x14ac:dyDescent="0.25">
      <c r="A514" s="38"/>
      <c r="B514" s="10" t="s">
        <v>3556</v>
      </c>
      <c r="C514" s="38" t="s">
        <v>3369</v>
      </c>
      <c r="D514" s="5">
        <v>43634</v>
      </c>
      <c r="E514" s="5">
        <v>43634</v>
      </c>
      <c r="F514" s="80" t="s">
        <v>2535</v>
      </c>
      <c r="G514" s="10">
        <v>4905</v>
      </c>
      <c r="H514" s="80" t="s">
        <v>3551</v>
      </c>
      <c r="I514" s="82">
        <v>1160</v>
      </c>
      <c r="J514" s="4" t="s">
        <v>3394</v>
      </c>
      <c r="L514" s="112"/>
    </row>
    <row r="515" spans="1:12" ht="45" x14ac:dyDescent="0.25">
      <c r="A515" s="38"/>
      <c r="B515" s="10" t="s">
        <v>3557</v>
      </c>
      <c r="C515" s="38" t="s">
        <v>3369</v>
      </c>
      <c r="D515" s="5">
        <v>43634</v>
      </c>
      <c r="E515" s="5">
        <v>43634</v>
      </c>
      <c r="F515" s="80" t="s">
        <v>3522</v>
      </c>
      <c r="G515" s="10">
        <v>4904</v>
      </c>
      <c r="H515" s="80" t="s">
        <v>3558</v>
      </c>
      <c r="I515" s="82">
        <v>1160</v>
      </c>
      <c r="J515" s="4" t="s">
        <v>3394</v>
      </c>
      <c r="L515" s="112"/>
    </row>
    <row r="516" spans="1:12" ht="45" x14ac:dyDescent="0.25">
      <c r="A516" s="38"/>
      <c r="B516" s="10" t="s">
        <v>3559</v>
      </c>
      <c r="C516" s="38" t="s">
        <v>3369</v>
      </c>
      <c r="D516" s="5">
        <v>43634</v>
      </c>
      <c r="E516" s="5">
        <v>43634</v>
      </c>
      <c r="F516" s="80" t="s">
        <v>3522</v>
      </c>
      <c r="G516" s="10">
        <v>4902</v>
      </c>
      <c r="H516" s="80" t="s">
        <v>3560</v>
      </c>
      <c r="I516" s="82">
        <v>1160</v>
      </c>
      <c r="J516" s="4" t="s">
        <v>3394</v>
      </c>
      <c r="L516" s="112"/>
    </row>
    <row r="517" spans="1:12" ht="30" x14ac:dyDescent="0.25">
      <c r="A517" s="38"/>
      <c r="B517" s="10" t="s">
        <v>3561</v>
      </c>
      <c r="C517" s="38" t="s">
        <v>3369</v>
      </c>
      <c r="D517" s="5">
        <v>43634</v>
      </c>
      <c r="E517" s="5">
        <v>43634</v>
      </c>
      <c r="F517" s="80" t="s">
        <v>3324</v>
      </c>
      <c r="G517" s="10">
        <v>4899</v>
      </c>
      <c r="H517" s="80" t="s">
        <v>3562</v>
      </c>
      <c r="I517" s="82">
        <v>1160</v>
      </c>
      <c r="J517" s="4" t="s">
        <v>3394</v>
      </c>
      <c r="L517" s="112"/>
    </row>
    <row r="518" spans="1:12" ht="30" x14ac:dyDescent="0.25">
      <c r="A518" s="38"/>
      <c r="B518" s="10" t="s">
        <v>3563</v>
      </c>
      <c r="C518" s="38" t="s">
        <v>3369</v>
      </c>
      <c r="D518" s="5">
        <v>43634</v>
      </c>
      <c r="E518" s="5">
        <v>43634</v>
      </c>
      <c r="F518" s="80" t="s">
        <v>3324</v>
      </c>
      <c r="G518" s="10">
        <v>4895</v>
      </c>
      <c r="H518" s="80" t="s">
        <v>3562</v>
      </c>
      <c r="I518" s="82">
        <v>1160</v>
      </c>
      <c r="J518" s="4" t="s">
        <v>3394</v>
      </c>
      <c r="L518" s="112"/>
    </row>
    <row r="519" spans="1:12" x14ac:dyDescent="0.25">
      <c r="A519" s="38"/>
      <c r="B519" s="10" t="s">
        <v>3594</v>
      </c>
      <c r="C519" s="38" t="s">
        <v>3344</v>
      </c>
      <c r="D519" s="5">
        <v>43634</v>
      </c>
      <c r="E519" s="5">
        <v>43634</v>
      </c>
      <c r="F519" s="80" t="s">
        <v>2533</v>
      </c>
      <c r="G519" s="10">
        <v>8</v>
      </c>
      <c r="H519" s="80" t="s">
        <v>3579</v>
      </c>
      <c r="I519" s="82">
        <v>7046.54</v>
      </c>
      <c r="J519" s="4"/>
    </row>
    <row r="520" spans="1:12" ht="30" x14ac:dyDescent="0.25">
      <c r="A520" s="38"/>
      <c r="B520" s="10" t="s">
        <v>3631</v>
      </c>
      <c r="C520" s="38" t="s">
        <v>3632</v>
      </c>
      <c r="D520" s="5">
        <v>43634</v>
      </c>
      <c r="E520" s="5">
        <v>43634</v>
      </c>
      <c r="F520" s="80" t="s">
        <v>51</v>
      </c>
      <c r="G520" s="10" t="s">
        <v>3633</v>
      </c>
      <c r="H520" s="80" t="s">
        <v>3634</v>
      </c>
      <c r="I520" s="82">
        <v>13998.88</v>
      </c>
      <c r="J520" s="4" t="s">
        <v>3425</v>
      </c>
    </row>
    <row r="521" spans="1:12" ht="30" x14ac:dyDescent="0.25">
      <c r="A521" s="38"/>
      <c r="B521" s="10">
        <v>304</v>
      </c>
      <c r="C521" s="150" t="s">
        <v>3519</v>
      </c>
      <c r="D521" s="5">
        <v>43635</v>
      </c>
      <c r="E521" s="5">
        <v>43635</v>
      </c>
      <c r="F521" s="80" t="s">
        <v>2738</v>
      </c>
      <c r="G521" s="10" t="s">
        <v>3529</v>
      </c>
      <c r="H521" s="80" t="s">
        <v>3530</v>
      </c>
      <c r="I521" s="82">
        <v>7732</v>
      </c>
      <c r="J521" s="4" t="s">
        <v>3394</v>
      </c>
    </row>
    <row r="522" spans="1:12" ht="30" x14ac:dyDescent="0.25">
      <c r="A522" s="38"/>
      <c r="B522" s="10" t="s">
        <v>3546</v>
      </c>
      <c r="C522" s="38" t="s">
        <v>3304</v>
      </c>
      <c r="D522" s="5">
        <v>43635</v>
      </c>
      <c r="E522" s="5">
        <v>43635</v>
      </c>
      <c r="F522" s="80" t="s">
        <v>26</v>
      </c>
      <c r="G522" s="10">
        <v>59810</v>
      </c>
      <c r="H522" s="80" t="s">
        <v>3544</v>
      </c>
      <c r="I522" s="82">
        <v>7765</v>
      </c>
      <c r="J522" s="4" t="s">
        <v>3394</v>
      </c>
    </row>
    <row r="523" spans="1:12" ht="45" x14ac:dyDescent="0.25">
      <c r="A523" s="38"/>
      <c r="B523" s="10" t="s">
        <v>3547</v>
      </c>
      <c r="C523" s="38" t="s">
        <v>3304</v>
      </c>
      <c r="D523" s="5">
        <v>43635</v>
      </c>
      <c r="E523" s="5">
        <v>43635</v>
      </c>
      <c r="F523" s="80" t="s">
        <v>3522</v>
      </c>
      <c r="G523" s="10">
        <v>59813</v>
      </c>
      <c r="H523" s="80" t="s">
        <v>3545</v>
      </c>
      <c r="I523" s="82">
        <v>7176</v>
      </c>
      <c r="J523" s="4" t="s">
        <v>3394</v>
      </c>
    </row>
    <row r="524" spans="1:12" ht="30" x14ac:dyDescent="0.25">
      <c r="A524" s="38"/>
      <c r="B524" s="10" t="s">
        <v>3564</v>
      </c>
      <c r="C524" s="80" t="s">
        <v>3565</v>
      </c>
      <c r="D524" s="5">
        <v>43635</v>
      </c>
      <c r="E524" s="5">
        <v>43635</v>
      </c>
      <c r="F524" s="80" t="s">
        <v>3445</v>
      </c>
      <c r="G524" s="10" t="s">
        <v>3566</v>
      </c>
      <c r="H524" s="80" t="s">
        <v>3567</v>
      </c>
      <c r="I524" s="82">
        <v>13500</v>
      </c>
      <c r="J524" s="4" t="s">
        <v>3425</v>
      </c>
    </row>
    <row r="525" spans="1:12" ht="30" x14ac:dyDescent="0.25">
      <c r="A525" s="38"/>
      <c r="B525" s="10" t="s">
        <v>3595</v>
      </c>
      <c r="C525" s="80" t="s">
        <v>3565</v>
      </c>
      <c r="D525" s="5">
        <v>43635</v>
      </c>
      <c r="E525" s="5">
        <v>43635</v>
      </c>
      <c r="F525" s="80" t="s">
        <v>3445</v>
      </c>
      <c r="G525" s="153" t="s">
        <v>3568</v>
      </c>
      <c r="H525" s="80" t="s">
        <v>3569</v>
      </c>
      <c r="I525" s="82">
        <v>23000</v>
      </c>
      <c r="J525" s="4" t="s">
        <v>3425</v>
      </c>
    </row>
    <row r="526" spans="1:12" x14ac:dyDescent="0.25">
      <c r="A526" s="38"/>
      <c r="B526" s="10" t="s">
        <v>3596</v>
      </c>
      <c r="C526" s="80" t="s">
        <v>105</v>
      </c>
      <c r="D526" s="5">
        <v>43635</v>
      </c>
      <c r="E526" s="5">
        <v>43635</v>
      </c>
      <c r="F526" s="80" t="s">
        <v>2533</v>
      </c>
      <c r="G526" s="154">
        <v>13</v>
      </c>
      <c r="H526" s="80" t="s">
        <v>3579</v>
      </c>
      <c r="I526" s="82">
        <v>5284.9</v>
      </c>
      <c r="J526" s="4"/>
    </row>
    <row r="527" spans="1:12" x14ac:dyDescent="0.25">
      <c r="A527" s="38"/>
      <c r="B527" s="10" t="s">
        <v>3597</v>
      </c>
      <c r="C527" s="80" t="s">
        <v>116</v>
      </c>
      <c r="D527" s="5">
        <v>43635</v>
      </c>
      <c r="E527" s="5">
        <v>43635</v>
      </c>
      <c r="F527" s="80" t="s">
        <v>2533</v>
      </c>
      <c r="G527" s="155" t="s">
        <v>3610</v>
      </c>
      <c r="H527" s="80" t="s">
        <v>3579</v>
      </c>
      <c r="I527" s="82">
        <v>8367.77</v>
      </c>
      <c r="J527" s="4"/>
    </row>
    <row r="528" spans="1:12" x14ac:dyDescent="0.25">
      <c r="A528" s="38"/>
      <c r="B528" s="10" t="s">
        <v>3598</v>
      </c>
      <c r="C528" s="80" t="s">
        <v>57</v>
      </c>
      <c r="D528" s="5">
        <v>43635</v>
      </c>
      <c r="E528" s="5">
        <v>43635</v>
      </c>
      <c r="F528" s="80" t="s">
        <v>15</v>
      </c>
      <c r="G528" s="10" t="s">
        <v>3599</v>
      </c>
      <c r="H528" s="80" t="s">
        <v>3060</v>
      </c>
      <c r="I528" s="82">
        <v>2021.66</v>
      </c>
      <c r="J528" s="4"/>
    </row>
    <row r="529" spans="1:12" x14ac:dyDescent="0.25">
      <c r="A529" s="38"/>
      <c r="B529" s="10" t="s">
        <v>3600</v>
      </c>
      <c r="C529" s="80" t="s">
        <v>57</v>
      </c>
      <c r="D529" s="5">
        <v>43635</v>
      </c>
      <c r="E529" s="5">
        <v>43635</v>
      </c>
      <c r="F529" s="80" t="s">
        <v>15</v>
      </c>
      <c r="G529" s="10" t="s">
        <v>3602</v>
      </c>
      <c r="H529" s="80" t="s">
        <v>3155</v>
      </c>
      <c r="I529" s="82">
        <v>6064.96</v>
      </c>
      <c r="J529" s="4"/>
    </row>
    <row r="530" spans="1:12" x14ac:dyDescent="0.25">
      <c r="A530" s="38"/>
      <c r="B530" s="10" t="s">
        <v>3601</v>
      </c>
      <c r="C530" s="80" t="s">
        <v>57</v>
      </c>
      <c r="D530" s="5">
        <v>43635</v>
      </c>
      <c r="E530" s="5">
        <v>43635</v>
      </c>
      <c r="F530" s="80" t="s">
        <v>15</v>
      </c>
      <c r="G530" s="10" t="s">
        <v>3603</v>
      </c>
      <c r="H530" s="80" t="s">
        <v>3430</v>
      </c>
      <c r="I530" s="82">
        <v>6384.17</v>
      </c>
      <c r="J530" s="4"/>
    </row>
    <row r="531" spans="1:12" ht="30.75" customHeight="1" x14ac:dyDescent="0.25">
      <c r="A531" s="38"/>
      <c r="B531" s="10" t="s">
        <v>3539</v>
      </c>
      <c r="C531" s="38" t="s">
        <v>86</v>
      </c>
      <c r="D531" s="5">
        <v>43636</v>
      </c>
      <c r="E531" s="5">
        <v>43636</v>
      </c>
      <c r="F531" s="80" t="s">
        <v>26</v>
      </c>
      <c r="G531" s="10">
        <v>4993</v>
      </c>
      <c r="H531" s="80" t="s">
        <v>3609</v>
      </c>
      <c r="I531" s="82">
        <v>8490</v>
      </c>
      <c r="J531" s="4" t="s">
        <v>3394</v>
      </c>
    </row>
    <row r="532" spans="1:12" x14ac:dyDescent="0.25">
      <c r="A532" s="38"/>
      <c r="B532" s="10" t="s">
        <v>3550</v>
      </c>
      <c r="C532" s="38" t="s">
        <v>3369</v>
      </c>
      <c r="D532" s="5">
        <v>43636</v>
      </c>
      <c r="E532" s="5">
        <v>43636</v>
      </c>
      <c r="F532" s="80" t="s">
        <v>2537</v>
      </c>
      <c r="G532" s="10">
        <v>4911</v>
      </c>
      <c r="H532" s="80" t="s">
        <v>3562</v>
      </c>
      <c r="I532" s="82">
        <v>1160</v>
      </c>
      <c r="J532" s="4" t="s">
        <v>3394</v>
      </c>
      <c r="L532" s="112"/>
    </row>
    <row r="533" spans="1:12" x14ac:dyDescent="0.25">
      <c r="A533" s="38"/>
      <c r="B533" s="10" t="s">
        <v>3570</v>
      </c>
      <c r="C533" s="38" t="s">
        <v>3369</v>
      </c>
      <c r="D533" s="5">
        <v>43636</v>
      </c>
      <c r="E533" s="5">
        <v>43636</v>
      </c>
      <c r="F533" s="80" t="s">
        <v>2662</v>
      </c>
      <c r="G533" s="10">
        <v>4910</v>
      </c>
      <c r="H533" s="80" t="s">
        <v>3562</v>
      </c>
      <c r="I533" s="82">
        <v>1160</v>
      </c>
      <c r="J533" s="4" t="s">
        <v>3394</v>
      </c>
      <c r="L533" s="112"/>
    </row>
    <row r="534" spans="1:12" x14ac:dyDescent="0.25">
      <c r="A534" s="38"/>
      <c r="B534" s="10" t="s">
        <v>3571</v>
      </c>
      <c r="C534" s="38" t="s">
        <v>3369</v>
      </c>
      <c r="D534" s="5">
        <v>43636</v>
      </c>
      <c r="E534" s="5">
        <v>43636</v>
      </c>
      <c r="F534" s="80" t="s">
        <v>2970</v>
      </c>
      <c r="G534" s="10">
        <v>4909</v>
      </c>
      <c r="H534" s="80" t="s">
        <v>3562</v>
      </c>
      <c r="I534" s="82">
        <v>1160</v>
      </c>
      <c r="J534" s="4" t="s">
        <v>3394</v>
      </c>
      <c r="L534" s="112"/>
    </row>
    <row r="535" spans="1:12" x14ac:dyDescent="0.25">
      <c r="A535" s="38"/>
      <c r="B535" s="10" t="s">
        <v>3572</v>
      </c>
      <c r="C535" s="38" t="s">
        <v>2761</v>
      </c>
      <c r="D535" s="5">
        <v>43636</v>
      </c>
      <c r="E535" s="5">
        <v>43636</v>
      </c>
      <c r="F535" s="80" t="s">
        <v>2537</v>
      </c>
      <c r="G535" s="10" t="s">
        <v>3573</v>
      </c>
      <c r="H535" s="80" t="s">
        <v>3424</v>
      </c>
      <c r="I535" s="82">
        <v>2120</v>
      </c>
      <c r="J535" s="4" t="s">
        <v>3425</v>
      </c>
    </row>
    <row r="536" spans="1:12" ht="30" x14ac:dyDescent="0.25">
      <c r="A536" s="38"/>
      <c r="B536" s="10" t="s">
        <v>3604</v>
      </c>
      <c r="C536" s="38"/>
      <c r="D536" s="5">
        <v>43636</v>
      </c>
      <c r="E536" s="5">
        <v>43636</v>
      </c>
      <c r="F536" s="149" t="s">
        <v>3580</v>
      </c>
      <c r="G536" s="10"/>
      <c r="H536" s="80" t="s">
        <v>3579</v>
      </c>
      <c r="I536" s="82">
        <v>15322.01</v>
      </c>
      <c r="J536" s="4"/>
    </row>
    <row r="537" spans="1:12" ht="45" x14ac:dyDescent="0.25">
      <c r="A537" s="38"/>
      <c r="B537" s="10">
        <v>305</v>
      </c>
      <c r="C537" s="83" t="s">
        <v>3635</v>
      </c>
      <c r="D537" s="86">
        <v>43636</v>
      </c>
      <c r="E537" s="86">
        <v>43636</v>
      </c>
      <c r="F537" s="161" t="s">
        <v>51</v>
      </c>
      <c r="G537" s="2" t="s">
        <v>3636</v>
      </c>
      <c r="H537" s="161" t="s">
        <v>3637</v>
      </c>
      <c r="I537" s="162">
        <v>20000</v>
      </c>
      <c r="J537" s="83" t="s">
        <v>3425</v>
      </c>
    </row>
    <row r="538" spans="1:12" ht="45" x14ac:dyDescent="0.25">
      <c r="A538" s="38"/>
      <c r="B538" s="10">
        <v>306</v>
      </c>
      <c r="C538" s="38" t="s">
        <v>3638</v>
      </c>
      <c r="D538" s="5">
        <v>43636</v>
      </c>
      <c r="E538" s="5">
        <v>43636</v>
      </c>
      <c r="F538" s="80" t="s">
        <v>51</v>
      </c>
      <c r="G538" s="10">
        <v>80</v>
      </c>
      <c r="H538" s="80" t="s">
        <v>3639</v>
      </c>
      <c r="I538" s="82">
        <v>20880</v>
      </c>
      <c r="J538" s="38" t="s">
        <v>3425</v>
      </c>
    </row>
    <row r="539" spans="1:12" ht="34.5" customHeight="1" x14ac:dyDescent="0.25">
      <c r="A539" s="38"/>
      <c r="B539" s="10">
        <v>307</v>
      </c>
      <c r="C539" s="38" t="s">
        <v>3304</v>
      </c>
      <c r="D539" s="5">
        <v>43637</v>
      </c>
      <c r="E539" s="5">
        <v>43637</v>
      </c>
      <c r="F539" s="80" t="s">
        <v>26</v>
      </c>
      <c r="G539" s="10">
        <v>3803</v>
      </c>
      <c r="H539" s="80" t="s">
        <v>3574</v>
      </c>
      <c r="I539" s="82">
        <v>464</v>
      </c>
      <c r="J539" s="4" t="s">
        <v>3394</v>
      </c>
    </row>
    <row r="540" spans="1:12" ht="29.25" customHeight="1" x14ac:dyDescent="0.25">
      <c r="A540" s="38"/>
      <c r="B540" s="10">
        <v>308</v>
      </c>
      <c r="C540" s="38" t="s">
        <v>3304</v>
      </c>
      <c r="D540" s="5">
        <v>43637</v>
      </c>
      <c r="E540" s="5">
        <v>43637</v>
      </c>
      <c r="F540" s="80" t="s">
        <v>26</v>
      </c>
      <c r="G540" s="156" t="s">
        <v>3575</v>
      </c>
      <c r="H540" s="80" t="s">
        <v>3576</v>
      </c>
      <c r="I540" s="82">
        <v>7821</v>
      </c>
      <c r="J540" s="4" t="s">
        <v>3394</v>
      </c>
    </row>
    <row r="541" spans="1:12" x14ac:dyDescent="0.25">
      <c r="A541" s="38"/>
      <c r="B541" s="10">
        <v>309</v>
      </c>
      <c r="C541" s="38" t="s">
        <v>24</v>
      </c>
      <c r="D541" s="5">
        <v>43637</v>
      </c>
      <c r="E541" s="5">
        <v>43637</v>
      </c>
      <c r="F541" s="149" t="s">
        <v>3578</v>
      </c>
      <c r="G541" s="157" t="s">
        <v>3577</v>
      </c>
      <c r="H541" s="80" t="s">
        <v>3579</v>
      </c>
      <c r="I541" s="82">
        <v>5107.34</v>
      </c>
      <c r="J541" s="4"/>
    </row>
    <row r="542" spans="1:12" ht="17.25" customHeight="1" x14ac:dyDescent="0.25">
      <c r="A542" s="38"/>
      <c r="B542" s="10">
        <v>310</v>
      </c>
      <c r="C542" s="38" t="s">
        <v>3388</v>
      </c>
      <c r="D542" s="5">
        <v>43637</v>
      </c>
      <c r="E542" s="5">
        <v>43637</v>
      </c>
      <c r="F542" s="149" t="s">
        <v>3580</v>
      </c>
      <c r="G542" s="157"/>
      <c r="H542" s="80" t="s">
        <v>3579</v>
      </c>
      <c r="I542" s="82">
        <v>5107.34</v>
      </c>
      <c r="J542" s="4"/>
    </row>
    <row r="543" spans="1:12" x14ac:dyDescent="0.25">
      <c r="A543" s="38"/>
      <c r="B543" s="10">
        <v>311</v>
      </c>
      <c r="C543" s="38" t="s">
        <v>57</v>
      </c>
      <c r="D543" s="5">
        <v>43637</v>
      </c>
      <c r="E543" s="5">
        <v>43637</v>
      </c>
      <c r="F543" s="149" t="s">
        <v>3578</v>
      </c>
      <c r="G543" s="157" t="s">
        <v>3581</v>
      </c>
      <c r="H543" s="80" t="s">
        <v>3579</v>
      </c>
      <c r="I543" s="82">
        <v>3404.89</v>
      </c>
      <c r="J543" s="4"/>
    </row>
    <row r="544" spans="1:12" x14ac:dyDescent="0.25">
      <c r="A544" s="38"/>
      <c r="B544" s="10">
        <v>312</v>
      </c>
      <c r="C544" s="38" t="s">
        <v>57</v>
      </c>
      <c r="D544" s="5">
        <v>43637</v>
      </c>
      <c r="E544" s="5">
        <v>43637</v>
      </c>
      <c r="F544" s="149" t="s">
        <v>15</v>
      </c>
      <c r="G544" s="157" t="s">
        <v>3582</v>
      </c>
      <c r="H544" s="80" t="s">
        <v>3579</v>
      </c>
      <c r="I544" s="82">
        <v>5532.94</v>
      </c>
      <c r="J544" s="4"/>
    </row>
    <row r="545" spans="1:10" x14ac:dyDescent="0.25">
      <c r="A545" s="38"/>
      <c r="B545" s="10">
        <v>313</v>
      </c>
      <c r="C545" s="38" t="s">
        <v>3583</v>
      </c>
      <c r="D545" s="5">
        <v>43637</v>
      </c>
      <c r="E545" s="5">
        <v>43637</v>
      </c>
      <c r="F545" s="149" t="s">
        <v>15</v>
      </c>
      <c r="G545" s="10">
        <v>1</v>
      </c>
      <c r="H545" s="80" t="s">
        <v>3430</v>
      </c>
      <c r="I545" s="82">
        <v>5107.34</v>
      </c>
      <c r="J545" s="4"/>
    </row>
    <row r="546" spans="1:10" x14ac:dyDescent="0.25">
      <c r="A546" s="38"/>
      <c r="B546" s="10">
        <v>314</v>
      </c>
      <c r="C546" s="38" t="s">
        <v>3583</v>
      </c>
      <c r="D546" s="5">
        <v>43637</v>
      </c>
      <c r="E546" s="5">
        <v>43637</v>
      </c>
      <c r="F546" s="149" t="s">
        <v>15</v>
      </c>
      <c r="G546" s="10">
        <v>2</v>
      </c>
      <c r="H546" s="80" t="s">
        <v>3579</v>
      </c>
      <c r="I546" s="82"/>
      <c r="J546" s="4"/>
    </row>
    <row r="547" spans="1:10" x14ac:dyDescent="0.25">
      <c r="A547" s="38"/>
      <c r="B547" s="10">
        <v>315</v>
      </c>
      <c r="C547" s="38" t="s">
        <v>30</v>
      </c>
      <c r="D547" s="5">
        <v>43637</v>
      </c>
      <c r="E547" s="5">
        <v>43637</v>
      </c>
      <c r="F547" s="149" t="s">
        <v>31</v>
      </c>
      <c r="G547" s="157" t="s">
        <v>3584</v>
      </c>
      <c r="H547" s="80" t="s">
        <v>3579</v>
      </c>
      <c r="I547" s="82">
        <v>3404.89</v>
      </c>
      <c r="J547" s="4"/>
    </row>
    <row r="548" spans="1:10" x14ac:dyDescent="0.25">
      <c r="A548" s="38"/>
      <c r="B548" s="10">
        <v>316</v>
      </c>
      <c r="C548" s="38" t="s">
        <v>53</v>
      </c>
      <c r="D548" s="5">
        <v>43637</v>
      </c>
      <c r="E548" s="5">
        <v>43637</v>
      </c>
      <c r="F548" s="149" t="s">
        <v>31</v>
      </c>
      <c r="G548" s="157" t="s">
        <v>3585</v>
      </c>
      <c r="H548" s="80" t="s">
        <v>3579</v>
      </c>
      <c r="I548" s="82">
        <v>4575.32</v>
      </c>
      <c r="J548" s="4"/>
    </row>
    <row r="549" spans="1:10" ht="30" x14ac:dyDescent="0.25">
      <c r="A549" s="38"/>
      <c r="B549" s="10" t="s">
        <v>3611</v>
      </c>
      <c r="C549" s="38" t="s">
        <v>3612</v>
      </c>
      <c r="D549" s="5">
        <v>43637</v>
      </c>
      <c r="E549" s="5">
        <v>43637</v>
      </c>
      <c r="F549" s="149" t="s">
        <v>2537</v>
      </c>
      <c r="G549" s="157" t="s">
        <v>3613</v>
      </c>
      <c r="H549" s="80" t="s">
        <v>3614</v>
      </c>
      <c r="I549" s="82">
        <v>59400</v>
      </c>
      <c r="J549" s="4" t="s">
        <v>3425</v>
      </c>
    </row>
    <row r="550" spans="1:10" ht="16.5" customHeight="1" x14ac:dyDescent="0.25">
      <c r="A550" s="38"/>
      <c r="B550" s="10">
        <v>317</v>
      </c>
      <c r="C550" s="38" t="s">
        <v>106</v>
      </c>
      <c r="D550" s="5">
        <v>43638</v>
      </c>
      <c r="E550" s="5">
        <v>43638</v>
      </c>
      <c r="F550" s="149" t="s">
        <v>3580</v>
      </c>
      <c r="G550" s="157" t="s">
        <v>3586</v>
      </c>
      <c r="H550" s="80" t="s">
        <v>3579</v>
      </c>
      <c r="I550" s="82">
        <v>5107.34</v>
      </c>
      <c r="J550" s="4"/>
    </row>
    <row r="551" spans="1:10" x14ac:dyDescent="0.25">
      <c r="A551" s="38"/>
      <c r="B551" s="10">
        <v>318</v>
      </c>
      <c r="C551" s="38" t="s">
        <v>25</v>
      </c>
      <c r="D551" s="5">
        <v>43639</v>
      </c>
      <c r="E551" s="5">
        <v>43639</v>
      </c>
      <c r="F551" s="149" t="s">
        <v>2817</v>
      </c>
      <c r="G551" s="157" t="s">
        <v>3587</v>
      </c>
      <c r="H551" s="80" t="s">
        <v>3588</v>
      </c>
      <c r="I551" s="82">
        <v>6726.23</v>
      </c>
      <c r="J551" s="4"/>
    </row>
    <row r="552" spans="1:10" x14ac:dyDescent="0.25">
      <c r="A552" s="38"/>
      <c r="B552" s="10">
        <v>319</v>
      </c>
      <c r="C552" s="38" t="s">
        <v>3472</v>
      </c>
      <c r="D552" s="5">
        <v>43640</v>
      </c>
      <c r="E552" s="5">
        <v>43640</v>
      </c>
      <c r="F552" s="149" t="s">
        <v>3473</v>
      </c>
      <c r="G552" s="10">
        <v>4</v>
      </c>
      <c r="H552" s="80" t="s">
        <v>3588</v>
      </c>
      <c r="I552" s="82">
        <v>6254</v>
      </c>
      <c r="J552" s="4"/>
    </row>
    <row r="553" spans="1:10" ht="16.5" customHeight="1" x14ac:dyDescent="0.25">
      <c r="A553" s="38"/>
      <c r="B553" s="10">
        <v>320</v>
      </c>
      <c r="C553" s="38" t="s">
        <v>3466</v>
      </c>
      <c r="D553" s="5">
        <v>43640</v>
      </c>
      <c r="E553" s="5">
        <v>43640</v>
      </c>
      <c r="F553" s="149" t="s">
        <v>3589</v>
      </c>
      <c r="G553" s="10">
        <v>2</v>
      </c>
      <c r="H553" s="80" t="s">
        <v>3579</v>
      </c>
      <c r="I553" s="82">
        <v>3523.27</v>
      </c>
      <c r="J553" s="4"/>
    </row>
    <row r="554" spans="1:10" ht="18.75" customHeight="1" x14ac:dyDescent="0.25">
      <c r="A554" s="38"/>
      <c r="B554" s="10">
        <v>321</v>
      </c>
      <c r="C554" s="38" t="s">
        <v>129</v>
      </c>
      <c r="D554" s="5">
        <v>43640</v>
      </c>
      <c r="E554" s="5">
        <v>43640</v>
      </c>
      <c r="F554" s="80" t="s">
        <v>3522</v>
      </c>
      <c r="G554" s="10">
        <v>25</v>
      </c>
      <c r="H554" s="80" t="s">
        <v>3579</v>
      </c>
      <c r="I554" s="82">
        <v>10000.01</v>
      </c>
      <c r="J554" s="4"/>
    </row>
    <row r="555" spans="1:10" ht="18" customHeight="1" x14ac:dyDescent="0.25">
      <c r="A555" s="38"/>
      <c r="B555" s="10">
        <v>322</v>
      </c>
      <c r="C555" s="38" t="s">
        <v>2819</v>
      </c>
      <c r="D555" s="5">
        <v>43640</v>
      </c>
      <c r="E555" s="5">
        <v>43640</v>
      </c>
      <c r="F555" s="80" t="s">
        <v>3522</v>
      </c>
      <c r="G555" s="157" t="s">
        <v>3605</v>
      </c>
      <c r="H555" s="80" t="s">
        <v>3579</v>
      </c>
      <c r="I555" s="82">
        <v>10000.01</v>
      </c>
      <c r="J555" s="4"/>
    </row>
    <row r="556" spans="1:10" x14ac:dyDescent="0.25">
      <c r="A556" s="38"/>
      <c r="B556" s="10">
        <v>323</v>
      </c>
      <c r="C556" s="38" t="s">
        <v>3615</v>
      </c>
      <c r="D556" s="5">
        <v>43640</v>
      </c>
      <c r="E556" s="5">
        <v>43640</v>
      </c>
      <c r="F556" s="149" t="s">
        <v>3120</v>
      </c>
      <c r="G556" s="157" t="s">
        <v>3616</v>
      </c>
      <c r="H556" s="80" t="s">
        <v>3579</v>
      </c>
      <c r="I556" s="82">
        <v>2128.06</v>
      </c>
      <c r="J556" s="4"/>
    </row>
    <row r="557" spans="1:10" x14ac:dyDescent="0.25">
      <c r="A557" s="38"/>
      <c r="B557" s="10">
        <v>324</v>
      </c>
      <c r="C557" s="38" t="s">
        <v>33</v>
      </c>
      <c r="D557" s="5">
        <v>43640</v>
      </c>
      <c r="E557" s="5">
        <v>43640</v>
      </c>
      <c r="F557" s="149" t="s">
        <v>2998</v>
      </c>
      <c r="G557" s="10">
        <v>10619</v>
      </c>
      <c r="H557" s="80" t="s">
        <v>3579</v>
      </c>
      <c r="I557" s="82">
        <v>9452.49</v>
      </c>
      <c r="J557" s="4"/>
    </row>
    <row r="558" spans="1:10" ht="30.75" customHeight="1" x14ac:dyDescent="0.25">
      <c r="A558" s="38"/>
      <c r="B558" s="10">
        <v>325</v>
      </c>
      <c r="C558" s="38" t="s">
        <v>2769</v>
      </c>
      <c r="D558" s="5">
        <v>43640</v>
      </c>
      <c r="E558" s="5">
        <v>43640</v>
      </c>
      <c r="F558" s="149" t="s">
        <v>3617</v>
      </c>
      <c r="G558" s="157" t="s">
        <v>3618</v>
      </c>
      <c r="H558" s="80" t="s">
        <v>3619</v>
      </c>
      <c r="I558" s="82">
        <v>17400</v>
      </c>
      <c r="J558" s="4" t="s">
        <v>3394</v>
      </c>
    </row>
    <row r="559" spans="1:10" ht="30" x14ac:dyDescent="0.25">
      <c r="A559" s="38"/>
      <c r="B559" s="10">
        <v>326</v>
      </c>
      <c r="C559" s="38" t="s">
        <v>3620</v>
      </c>
      <c r="D559" s="5">
        <v>43641</v>
      </c>
      <c r="E559" s="5">
        <v>43641</v>
      </c>
      <c r="F559" s="149" t="s">
        <v>3580</v>
      </c>
      <c r="G559" s="157" t="s">
        <v>3621</v>
      </c>
      <c r="H559" s="80" t="s">
        <v>3579</v>
      </c>
      <c r="I559" s="82">
        <v>13619.56</v>
      </c>
      <c r="J559" s="4"/>
    </row>
    <row r="560" spans="1:10" x14ac:dyDescent="0.25">
      <c r="A560" s="38"/>
      <c r="B560" s="10" t="s">
        <v>3627</v>
      </c>
      <c r="C560" s="38" t="s">
        <v>3628</v>
      </c>
      <c r="D560" s="5">
        <v>43641</v>
      </c>
      <c r="E560" s="5">
        <v>43641</v>
      </c>
      <c r="F560" s="149" t="s">
        <v>2537</v>
      </c>
      <c r="G560" s="157">
        <v>667970</v>
      </c>
      <c r="H560" s="80" t="s">
        <v>3629</v>
      </c>
      <c r="I560" s="82">
        <v>5600</v>
      </c>
      <c r="J560" s="4" t="s">
        <v>3425</v>
      </c>
    </row>
    <row r="561" spans="1:12" ht="45" x14ac:dyDescent="0.25">
      <c r="A561" s="38"/>
      <c r="B561" s="10">
        <v>327</v>
      </c>
      <c r="C561" s="38" t="s">
        <v>3622</v>
      </c>
      <c r="D561" s="5">
        <v>43641</v>
      </c>
      <c r="E561" s="5">
        <v>43641</v>
      </c>
      <c r="F561" s="80" t="s">
        <v>3522</v>
      </c>
      <c r="G561" s="157" t="s">
        <v>3623</v>
      </c>
      <c r="H561" s="80" t="s">
        <v>3579</v>
      </c>
      <c r="I561" s="82">
        <v>10000.01</v>
      </c>
      <c r="J561" s="4"/>
    </row>
    <row r="562" spans="1:12" ht="45" x14ac:dyDescent="0.25">
      <c r="A562" s="38"/>
      <c r="B562" s="10">
        <v>328</v>
      </c>
      <c r="C562" s="80" t="s">
        <v>3624</v>
      </c>
      <c r="D562" s="5">
        <v>43642</v>
      </c>
      <c r="E562" s="5">
        <v>43642</v>
      </c>
      <c r="F562" s="149" t="s">
        <v>2537</v>
      </c>
      <c r="G562" s="160">
        <v>3317</v>
      </c>
      <c r="H562" s="80" t="s">
        <v>3625</v>
      </c>
      <c r="I562" s="82">
        <v>50000</v>
      </c>
      <c r="J562" s="4" t="s">
        <v>3425</v>
      </c>
    </row>
    <row r="563" spans="1:12" ht="45" x14ac:dyDescent="0.25">
      <c r="A563" s="38"/>
      <c r="B563" s="10">
        <v>329</v>
      </c>
      <c r="C563" s="80" t="s">
        <v>3624</v>
      </c>
      <c r="D563" s="5">
        <v>43642</v>
      </c>
      <c r="E563" s="5">
        <v>43642</v>
      </c>
      <c r="F563" s="149" t="s">
        <v>2537</v>
      </c>
      <c r="G563" s="160">
        <v>3318</v>
      </c>
      <c r="H563" s="80" t="s">
        <v>3626</v>
      </c>
      <c r="I563" s="82">
        <v>50000</v>
      </c>
      <c r="J563" s="4" t="s">
        <v>3425</v>
      </c>
    </row>
    <row r="564" spans="1:12" x14ac:dyDescent="0.25">
      <c r="A564" s="38"/>
      <c r="B564" s="10">
        <v>330</v>
      </c>
      <c r="C564" s="80" t="s">
        <v>42</v>
      </c>
      <c r="D564" s="5">
        <v>43642</v>
      </c>
      <c r="E564" s="5">
        <v>43642</v>
      </c>
      <c r="F564" s="149" t="s">
        <v>50</v>
      </c>
      <c r="G564" s="160" t="s">
        <v>3630</v>
      </c>
      <c r="H564" s="80" t="s">
        <v>3579</v>
      </c>
      <c r="I564" s="82">
        <v>3853.58</v>
      </c>
      <c r="J564" s="4"/>
    </row>
    <row r="565" spans="1:12" x14ac:dyDescent="0.25">
      <c r="A565" s="38"/>
      <c r="B565" s="10">
        <v>331</v>
      </c>
      <c r="C565" s="80" t="s">
        <v>3642</v>
      </c>
      <c r="D565" s="5">
        <v>43643</v>
      </c>
      <c r="E565" s="5">
        <v>43643</v>
      </c>
      <c r="F565" s="149" t="s">
        <v>2670</v>
      </c>
      <c r="G565" s="160" t="s">
        <v>3643</v>
      </c>
      <c r="H565" s="80" t="s">
        <v>3579</v>
      </c>
      <c r="I565" s="82">
        <v>3963.68</v>
      </c>
      <c r="J565" s="4"/>
    </row>
    <row r="566" spans="1:12" x14ac:dyDescent="0.25">
      <c r="A566" s="38"/>
      <c r="B566" s="10">
        <v>332</v>
      </c>
      <c r="C566" s="80" t="s">
        <v>3030</v>
      </c>
      <c r="D566" s="5">
        <v>43643</v>
      </c>
      <c r="E566" s="5">
        <v>43643</v>
      </c>
      <c r="F566" s="149" t="s">
        <v>2670</v>
      </c>
      <c r="G566" s="160" t="s">
        <v>3644</v>
      </c>
      <c r="H566" s="80" t="s">
        <v>3645</v>
      </c>
      <c r="I566" s="82">
        <v>1899.99</v>
      </c>
      <c r="J566" s="4"/>
    </row>
    <row r="567" spans="1:12" x14ac:dyDescent="0.25">
      <c r="A567" s="38"/>
      <c r="B567" s="10">
        <v>333</v>
      </c>
      <c r="C567" s="80" t="s">
        <v>2923</v>
      </c>
      <c r="D567" s="5">
        <v>43643</v>
      </c>
      <c r="E567" s="5">
        <v>43643</v>
      </c>
      <c r="F567" s="149" t="s">
        <v>3013</v>
      </c>
      <c r="G567" s="160">
        <v>166</v>
      </c>
      <c r="H567" s="80" t="s">
        <v>3646</v>
      </c>
      <c r="I567" s="82">
        <v>511.56</v>
      </c>
      <c r="J567" s="4"/>
    </row>
    <row r="568" spans="1:12" x14ac:dyDescent="0.25">
      <c r="A568" s="38"/>
      <c r="B568" s="10">
        <v>334</v>
      </c>
      <c r="C568" s="80" t="s">
        <v>2923</v>
      </c>
      <c r="D568" s="5">
        <v>43643</v>
      </c>
      <c r="E568" s="5">
        <v>43643</v>
      </c>
      <c r="F568" s="149" t="s">
        <v>3647</v>
      </c>
      <c r="G568" s="160">
        <v>171</v>
      </c>
      <c r="H568" s="80" t="s">
        <v>3648</v>
      </c>
      <c r="I568" s="82">
        <v>3836.7</v>
      </c>
      <c r="J568" s="4" t="s">
        <v>3394</v>
      </c>
      <c r="L568" s="112"/>
    </row>
    <row r="569" spans="1:12" ht="30" x14ac:dyDescent="0.25">
      <c r="A569" s="38"/>
      <c r="B569" s="10">
        <v>335</v>
      </c>
      <c r="C569" s="80" t="s">
        <v>2923</v>
      </c>
      <c r="D569" s="5">
        <v>43643</v>
      </c>
      <c r="E569" s="5">
        <v>43643</v>
      </c>
      <c r="F569" s="80" t="s">
        <v>3356</v>
      </c>
      <c r="G569" s="160">
        <v>172</v>
      </c>
      <c r="H569" s="80" t="s">
        <v>3649</v>
      </c>
      <c r="I569" s="82">
        <v>7673.4</v>
      </c>
      <c r="J569" s="4" t="s">
        <v>3394</v>
      </c>
      <c r="L569" s="112"/>
    </row>
    <row r="570" spans="1:12" x14ac:dyDescent="0.25">
      <c r="A570" s="38"/>
      <c r="B570" s="10">
        <v>336</v>
      </c>
      <c r="C570" s="80" t="s">
        <v>2923</v>
      </c>
      <c r="D570" s="5">
        <v>43643</v>
      </c>
      <c r="E570" s="5">
        <v>43643</v>
      </c>
      <c r="F570" s="149" t="s">
        <v>3650</v>
      </c>
      <c r="G570" s="160">
        <v>173</v>
      </c>
      <c r="H570" s="80" t="s">
        <v>3651</v>
      </c>
      <c r="I570" s="82">
        <v>16881.48</v>
      </c>
      <c r="J570" s="4" t="s">
        <v>3394</v>
      </c>
      <c r="L570" s="112"/>
    </row>
    <row r="571" spans="1:12" x14ac:dyDescent="0.25">
      <c r="A571" s="38"/>
      <c r="B571" s="10" t="s">
        <v>3652</v>
      </c>
      <c r="C571" s="80" t="s">
        <v>55</v>
      </c>
      <c r="D571" s="5">
        <v>43643</v>
      </c>
      <c r="E571" s="5">
        <v>43643</v>
      </c>
      <c r="F571" s="149" t="s">
        <v>3654</v>
      </c>
      <c r="G571" s="160" t="s">
        <v>3653</v>
      </c>
      <c r="H571" s="80" t="s">
        <v>3579</v>
      </c>
      <c r="I571" s="82">
        <v>8512.2199999999993</v>
      </c>
      <c r="J571" s="4"/>
    </row>
    <row r="572" spans="1:12" ht="30" x14ac:dyDescent="0.25">
      <c r="A572" s="38"/>
      <c r="B572" s="10">
        <v>337</v>
      </c>
      <c r="C572" s="38" t="s">
        <v>2784</v>
      </c>
      <c r="D572" s="5">
        <v>43644</v>
      </c>
      <c r="E572" s="5">
        <v>43644</v>
      </c>
      <c r="F572" s="149" t="s">
        <v>3580</v>
      </c>
      <c r="G572" s="10"/>
      <c r="H572" s="80" t="s">
        <v>3579</v>
      </c>
      <c r="I572" s="82">
        <v>15322.01</v>
      </c>
      <c r="J572" s="4"/>
    </row>
    <row r="573" spans="1:12" x14ac:dyDescent="0.25">
      <c r="A573" s="62"/>
      <c r="B573" s="77">
        <v>338</v>
      </c>
      <c r="C573" s="161" t="s">
        <v>2547</v>
      </c>
      <c r="D573" s="5">
        <v>43644</v>
      </c>
      <c r="E573" s="5">
        <v>43644</v>
      </c>
      <c r="F573" s="144" t="s">
        <v>26</v>
      </c>
      <c r="G573" s="77" t="s">
        <v>3655</v>
      </c>
      <c r="H573" s="122" t="s">
        <v>2514</v>
      </c>
      <c r="I573" s="123">
        <v>6032</v>
      </c>
      <c r="J573" s="61"/>
    </row>
    <row r="574" spans="1:12" x14ac:dyDescent="0.25">
      <c r="A574" s="62"/>
      <c r="B574" s="77">
        <v>339</v>
      </c>
      <c r="C574" s="161" t="s">
        <v>86</v>
      </c>
      <c r="D574" s="164" t="s">
        <v>3656</v>
      </c>
      <c r="E574" s="164">
        <v>43644</v>
      </c>
      <c r="F574" s="144" t="s">
        <v>2738</v>
      </c>
      <c r="G574" s="77">
        <v>5027</v>
      </c>
      <c r="H574" s="122" t="s">
        <v>3657</v>
      </c>
      <c r="I574" s="123">
        <v>11461</v>
      </c>
      <c r="J574" s="83" t="s">
        <v>3394</v>
      </c>
    </row>
    <row r="575" spans="1:12" x14ac:dyDescent="0.25">
      <c r="A575" s="62"/>
      <c r="B575" s="77"/>
      <c r="C575" s="62"/>
      <c r="D575" s="163"/>
      <c r="E575" s="163"/>
      <c r="F575" s="144"/>
      <c r="G575" s="77"/>
      <c r="H575" s="122"/>
      <c r="I575" s="123"/>
      <c r="J575" s="61"/>
    </row>
    <row r="576" spans="1:12" x14ac:dyDescent="0.25">
      <c r="A576" s="62"/>
      <c r="B576" s="77"/>
      <c r="C576" s="62"/>
      <c r="D576" s="163"/>
      <c r="E576" s="163"/>
      <c r="F576" s="144"/>
      <c r="G576" s="77"/>
      <c r="H576" s="122"/>
      <c r="I576" s="123"/>
      <c r="J576" s="61"/>
    </row>
    <row r="577" spans="1:10" x14ac:dyDescent="0.25">
      <c r="A577" s="62"/>
      <c r="B577" s="77"/>
      <c r="C577" s="62"/>
      <c r="D577" s="163"/>
      <c r="E577" s="163"/>
      <c r="F577" s="144"/>
      <c r="G577" s="77"/>
      <c r="H577" s="122"/>
      <c r="I577" s="123"/>
      <c r="J577" s="61"/>
    </row>
    <row r="578" spans="1:10" x14ac:dyDescent="0.25">
      <c r="A578" s="62"/>
      <c r="B578" s="77"/>
      <c r="C578" s="62"/>
      <c r="D578" s="163"/>
      <c r="E578" s="163"/>
      <c r="F578" s="144"/>
      <c r="G578" s="77"/>
      <c r="H578" s="122"/>
      <c r="I578" s="123"/>
      <c r="J578" s="61"/>
    </row>
    <row r="579" spans="1:10" x14ac:dyDescent="0.25">
      <c r="C579" s="62"/>
      <c r="D579" s="9"/>
      <c r="E579" s="9"/>
      <c r="F579" s="144"/>
      <c r="G579" s="158"/>
      <c r="H579" s="122"/>
      <c r="I579" s="123"/>
    </row>
    <row r="580" spans="1:10" x14ac:dyDescent="0.25">
      <c r="C580" s="70"/>
      <c r="D580" s="62" t="s">
        <v>3083</v>
      </c>
    </row>
    <row r="581" spans="1:10" x14ac:dyDescent="0.25">
      <c r="C581" s="84"/>
      <c r="D581" s="62" t="s">
        <v>3082</v>
      </c>
    </row>
    <row r="582" spans="1:10" x14ac:dyDescent="0.25">
      <c r="C582" s="91"/>
      <c r="D582" s="61" t="s">
        <v>3081</v>
      </c>
    </row>
    <row r="583" spans="1:10" x14ac:dyDescent="0.25">
      <c r="C583" s="77"/>
      <c r="D583" s="62" t="s">
        <v>3107</v>
      </c>
    </row>
  </sheetData>
  <autoFilter ref="B1:O574"/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H32"/>
  <sheetViews>
    <sheetView topLeftCell="A4" workbookViewId="0">
      <selection activeCell="D10" sqref="D10"/>
    </sheetView>
  </sheetViews>
  <sheetFormatPr baseColWidth="10" defaultRowHeight="15" x14ac:dyDescent="0.25"/>
  <cols>
    <col min="2" max="2" width="30" customWidth="1"/>
    <col min="3" max="5" width="33" customWidth="1"/>
    <col min="6" max="6" width="21.7109375" customWidth="1"/>
    <col min="7" max="7" width="26.7109375" customWidth="1"/>
    <col min="8" max="8" width="18.5703125" customWidth="1"/>
  </cols>
  <sheetData>
    <row r="12" spans="1:8" ht="30" x14ac:dyDescent="0.25">
      <c r="A12" s="40" t="s">
        <v>2594</v>
      </c>
      <c r="B12" s="41" t="s">
        <v>2595</v>
      </c>
      <c r="C12" s="41" t="s">
        <v>2596</v>
      </c>
      <c r="D12" s="41" t="s">
        <v>2597</v>
      </c>
      <c r="E12" s="41" t="s">
        <v>2598</v>
      </c>
      <c r="F12" s="41" t="s">
        <v>2599</v>
      </c>
      <c r="G12" s="41" t="s">
        <v>2600</v>
      </c>
      <c r="H12" s="42" t="s">
        <v>2601</v>
      </c>
    </row>
    <row r="13" spans="1:8" ht="28.5" customHeight="1" x14ac:dyDescent="0.25">
      <c r="A13" s="43">
        <v>1</v>
      </c>
      <c r="B13" s="42" t="s">
        <v>2602</v>
      </c>
      <c r="C13" s="44" t="s">
        <v>2603</v>
      </c>
      <c r="D13" s="45" t="s">
        <v>2604</v>
      </c>
      <c r="E13" s="42" t="s">
        <v>2605</v>
      </c>
      <c r="F13" s="48">
        <v>2320</v>
      </c>
      <c r="G13" s="44" t="s">
        <v>2606</v>
      </c>
      <c r="H13" s="44" t="s">
        <v>2607</v>
      </c>
    </row>
    <row r="14" spans="1:8" ht="33.75" customHeight="1" x14ac:dyDescent="0.25">
      <c r="A14" s="43">
        <v>2</v>
      </c>
      <c r="B14" s="42" t="s">
        <v>161</v>
      </c>
      <c r="C14" s="44" t="s">
        <v>2608</v>
      </c>
      <c r="D14" s="44" t="s">
        <v>2609</v>
      </c>
      <c r="E14" s="42" t="s">
        <v>2605</v>
      </c>
      <c r="F14" s="48">
        <v>2320</v>
      </c>
      <c r="G14" s="44" t="s">
        <v>2606</v>
      </c>
      <c r="H14" s="44" t="s">
        <v>2607</v>
      </c>
    </row>
    <row r="15" spans="1:8" ht="33" customHeight="1" x14ac:dyDescent="0.25">
      <c r="A15" s="43">
        <v>3</v>
      </c>
      <c r="B15" s="42" t="s">
        <v>2398</v>
      </c>
      <c r="C15" s="44" t="s">
        <v>2608</v>
      </c>
      <c r="D15" s="44" t="s">
        <v>2610</v>
      </c>
      <c r="E15" s="42" t="s">
        <v>2611</v>
      </c>
      <c r="F15" s="48">
        <v>1160</v>
      </c>
      <c r="G15" s="46" t="s">
        <v>2612</v>
      </c>
      <c r="H15" s="44" t="s">
        <v>2607</v>
      </c>
    </row>
    <row r="16" spans="1:8" ht="30.75" customHeight="1" x14ac:dyDescent="0.25">
      <c r="A16" s="43">
        <v>4</v>
      </c>
      <c r="B16" s="42" t="s">
        <v>2421</v>
      </c>
      <c r="C16" s="44" t="s">
        <v>2608</v>
      </c>
      <c r="D16" s="44" t="s">
        <v>2613</v>
      </c>
      <c r="E16" s="42" t="s">
        <v>2611</v>
      </c>
      <c r="F16" s="48">
        <v>1160</v>
      </c>
      <c r="G16" s="46" t="s">
        <v>2612</v>
      </c>
      <c r="H16" s="44" t="s">
        <v>2607</v>
      </c>
    </row>
    <row r="17" spans="1:8" ht="20.100000000000001" customHeight="1" x14ac:dyDescent="0.25">
      <c r="A17" s="43">
        <v>5</v>
      </c>
      <c r="B17" s="42" t="s">
        <v>2403</v>
      </c>
      <c r="C17" s="44" t="s">
        <v>2614</v>
      </c>
      <c r="D17" s="45" t="s">
        <v>2615</v>
      </c>
      <c r="E17" s="42" t="s">
        <v>2616</v>
      </c>
      <c r="F17" s="48">
        <v>1160</v>
      </c>
      <c r="G17" s="46" t="s">
        <v>2612</v>
      </c>
      <c r="H17" s="44" t="s">
        <v>2607</v>
      </c>
    </row>
    <row r="18" spans="1:8" ht="20.100000000000001" customHeight="1" x14ac:dyDescent="0.25">
      <c r="A18" s="43">
        <v>6</v>
      </c>
      <c r="B18" s="42" t="s">
        <v>2617</v>
      </c>
      <c r="C18" s="44" t="s">
        <v>2614</v>
      </c>
      <c r="D18" s="45" t="s">
        <v>2618</v>
      </c>
      <c r="E18" s="42" t="s">
        <v>2616</v>
      </c>
      <c r="F18" s="48">
        <v>1160</v>
      </c>
      <c r="G18" s="46" t="s">
        <v>2612</v>
      </c>
      <c r="H18" s="44" t="s">
        <v>2607</v>
      </c>
    </row>
    <row r="19" spans="1:8" ht="20.100000000000001" customHeight="1" x14ac:dyDescent="0.25">
      <c r="A19" s="43">
        <v>7</v>
      </c>
      <c r="B19" s="42" t="s">
        <v>2533</v>
      </c>
      <c r="C19" s="44" t="s">
        <v>2614</v>
      </c>
      <c r="D19" s="45" t="s">
        <v>2619</v>
      </c>
      <c r="E19" s="42" t="s">
        <v>2616</v>
      </c>
      <c r="F19" s="48">
        <v>1160</v>
      </c>
      <c r="G19" s="46" t="s">
        <v>2612</v>
      </c>
      <c r="H19" s="44" t="s">
        <v>2607</v>
      </c>
    </row>
    <row r="20" spans="1:8" ht="30" customHeight="1" x14ac:dyDescent="0.25">
      <c r="A20" s="43">
        <v>8</v>
      </c>
      <c r="B20" s="42" t="s">
        <v>2470</v>
      </c>
      <c r="C20" s="44" t="s">
        <v>2614</v>
      </c>
      <c r="D20" s="45" t="s">
        <v>2620</v>
      </c>
      <c r="E20" s="42" t="s">
        <v>2605</v>
      </c>
      <c r="F20" s="48">
        <v>1160</v>
      </c>
      <c r="G20" s="46" t="s">
        <v>2612</v>
      </c>
      <c r="H20" s="44" t="s">
        <v>2607</v>
      </c>
    </row>
    <row r="21" spans="1:8" ht="31.5" customHeight="1" x14ac:dyDescent="0.25">
      <c r="A21" s="43">
        <v>9</v>
      </c>
      <c r="B21" s="42" t="s">
        <v>2409</v>
      </c>
      <c r="C21" s="44" t="s">
        <v>2614</v>
      </c>
      <c r="D21" s="45" t="s">
        <v>2621</v>
      </c>
      <c r="E21" s="42" t="s">
        <v>2605</v>
      </c>
      <c r="F21" s="48">
        <v>1160</v>
      </c>
      <c r="G21" s="46" t="s">
        <v>2612</v>
      </c>
      <c r="H21" s="44" t="s">
        <v>2607</v>
      </c>
    </row>
    <row r="22" spans="1:8" ht="30.75" customHeight="1" x14ac:dyDescent="0.25">
      <c r="A22" s="43">
        <v>10</v>
      </c>
      <c r="B22" s="42" t="s">
        <v>2622</v>
      </c>
      <c r="C22" s="44" t="s">
        <v>2614</v>
      </c>
      <c r="D22" s="45" t="s">
        <v>2623</v>
      </c>
      <c r="E22" s="42" t="s">
        <v>2605</v>
      </c>
      <c r="F22" s="48">
        <v>1160</v>
      </c>
      <c r="G22" s="46" t="s">
        <v>2612</v>
      </c>
      <c r="H22" s="44" t="s">
        <v>2607</v>
      </c>
    </row>
    <row r="23" spans="1:8" ht="30" customHeight="1" x14ac:dyDescent="0.25">
      <c r="A23" s="43">
        <v>11</v>
      </c>
      <c r="B23" s="42" t="s">
        <v>2624</v>
      </c>
      <c r="C23" s="44" t="s">
        <v>2614</v>
      </c>
      <c r="D23" s="45" t="s">
        <v>2625</v>
      </c>
      <c r="E23" s="42" t="s">
        <v>2605</v>
      </c>
      <c r="F23" s="48">
        <v>1160</v>
      </c>
      <c r="G23" s="46" t="s">
        <v>2612</v>
      </c>
      <c r="H23" s="44" t="s">
        <v>2607</v>
      </c>
    </row>
    <row r="24" spans="1:8" ht="33" customHeight="1" x14ac:dyDescent="0.25">
      <c r="A24" s="43">
        <v>12</v>
      </c>
      <c r="B24" s="42" t="s">
        <v>2411</v>
      </c>
      <c r="C24" s="44" t="s">
        <v>2614</v>
      </c>
      <c r="D24" s="45" t="s">
        <v>2626</v>
      </c>
      <c r="E24" s="42" t="s">
        <v>2605</v>
      </c>
      <c r="F24" s="48">
        <v>1160</v>
      </c>
      <c r="G24" s="46" t="s">
        <v>2612</v>
      </c>
      <c r="H24" s="44" t="s">
        <v>2607</v>
      </c>
    </row>
    <row r="25" spans="1:8" ht="31.5" customHeight="1" x14ac:dyDescent="0.25">
      <c r="A25" s="47">
        <v>13</v>
      </c>
      <c r="B25" s="42" t="s">
        <v>2627</v>
      </c>
      <c r="C25" s="44" t="s">
        <v>2614</v>
      </c>
      <c r="D25" s="45" t="s">
        <v>2628</v>
      </c>
      <c r="E25" s="42" t="s">
        <v>2605</v>
      </c>
      <c r="F25" s="48">
        <v>1160</v>
      </c>
      <c r="G25" s="46" t="s">
        <v>2612</v>
      </c>
      <c r="H25" s="44" t="s">
        <v>2607</v>
      </c>
    </row>
    <row r="27" spans="1:8" x14ac:dyDescent="0.25">
      <c r="A27" t="s">
        <v>2629</v>
      </c>
      <c r="B27" s="50" t="s">
        <v>2630</v>
      </c>
    </row>
    <row r="32" spans="1:8" x14ac:dyDescent="0.25">
      <c r="C32" s="49"/>
      <c r="D32" s="49"/>
    </row>
  </sheetData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L3" sqref="L3:L10"/>
    </sheetView>
  </sheetViews>
  <sheetFormatPr baseColWidth="10" defaultRowHeight="15" x14ac:dyDescent="0.25"/>
  <cols>
    <col min="2" max="10" width="12.5703125" bestFit="1" customWidth="1"/>
    <col min="11" max="11" width="14.85546875" customWidth="1"/>
    <col min="12" max="12" width="35.42578125" customWidth="1"/>
    <col min="13" max="13" width="14.140625" bestFit="1" customWidth="1"/>
  </cols>
  <sheetData>
    <row r="2" spans="1:13" x14ac:dyDescent="0.25">
      <c r="A2" t="s">
        <v>3283</v>
      </c>
    </row>
    <row r="3" spans="1:13" x14ac:dyDescent="0.25">
      <c r="A3" s="4" t="s">
        <v>3266</v>
      </c>
      <c r="B3" s="4" t="s">
        <v>3267</v>
      </c>
      <c r="C3" s="4" t="s">
        <v>3268</v>
      </c>
      <c r="D3" s="4" t="s">
        <v>3269</v>
      </c>
      <c r="E3" s="4" t="s">
        <v>3270</v>
      </c>
      <c r="F3" s="4" t="s">
        <v>3271</v>
      </c>
      <c r="G3" s="4" t="s">
        <v>3272</v>
      </c>
      <c r="H3" s="4" t="s">
        <v>3273</v>
      </c>
      <c r="I3" s="4" t="s">
        <v>3274</v>
      </c>
      <c r="J3" s="4" t="s">
        <v>3275</v>
      </c>
      <c r="K3" s="4" t="s">
        <v>3281</v>
      </c>
      <c r="L3" s="83" t="s">
        <v>3284</v>
      </c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5">
      <c r="A5" s="4" t="s">
        <v>3276</v>
      </c>
      <c r="B5" s="127">
        <v>102000</v>
      </c>
      <c r="C5" s="127">
        <v>102000</v>
      </c>
      <c r="D5" s="127">
        <v>102000</v>
      </c>
      <c r="E5" s="127">
        <v>102000</v>
      </c>
      <c r="F5" s="127">
        <v>102000</v>
      </c>
      <c r="G5" s="127">
        <v>102000</v>
      </c>
      <c r="H5" s="127">
        <v>102000</v>
      </c>
      <c r="I5" s="127">
        <v>102000</v>
      </c>
      <c r="J5" s="127">
        <v>102000</v>
      </c>
      <c r="K5" s="127">
        <f>SUM(B5:J5)</f>
        <v>918000</v>
      </c>
    </row>
    <row r="6" spans="1:13" x14ac:dyDescent="0.25">
      <c r="A6" s="4" t="s">
        <v>3277</v>
      </c>
      <c r="B6" s="127">
        <v>45000</v>
      </c>
      <c r="C6" s="127">
        <v>45000</v>
      </c>
      <c r="D6" s="127">
        <v>45000</v>
      </c>
      <c r="E6" s="127">
        <v>45000</v>
      </c>
      <c r="F6" s="127">
        <v>45000</v>
      </c>
      <c r="G6" s="127">
        <v>45000</v>
      </c>
      <c r="H6" s="127">
        <v>45000</v>
      </c>
      <c r="I6" s="127">
        <v>45000</v>
      </c>
      <c r="J6" s="127">
        <v>45000</v>
      </c>
      <c r="K6" s="127">
        <f>SUM(B6:J6)</f>
        <v>405000</v>
      </c>
    </row>
    <row r="7" spans="1:13" x14ac:dyDescent="0.25">
      <c r="A7" s="4" t="s">
        <v>3278</v>
      </c>
      <c r="B7" s="127">
        <v>7400</v>
      </c>
      <c r="C7" s="127"/>
      <c r="D7" s="127">
        <v>7400</v>
      </c>
      <c r="E7" s="127"/>
      <c r="F7" s="127">
        <v>7400</v>
      </c>
      <c r="G7" s="127"/>
      <c r="H7" s="127">
        <v>7400</v>
      </c>
      <c r="I7" s="127"/>
      <c r="J7" s="127">
        <v>7400</v>
      </c>
      <c r="K7" s="127">
        <f>SUM(B7:J7)</f>
        <v>37000</v>
      </c>
    </row>
    <row r="8" spans="1:13" x14ac:dyDescent="0.25">
      <c r="A8" s="4" t="s">
        <v>3279</v>
      </c>
      <c r="B8" s="127">
        <v>44000</v>
      </c>
      <c r="C8" s="127">
        <v>44000</v>
      </c>
      <c r="D8" s="127">
        <v>44000</v>
      </c>
      <c r="E8" s="127">
        <v>44000</v>
      </c>
      <c r="F8" s="127">
        <v>44000</v>
      </c>
      <c r="G8" s="127">
        <v>44000</v>
      </c>
      <c r="H8" s="127">
        <v>44000</v>
      </c>
      <c r="I8" s="127">
        <v>44000</v>
      </c>
      <c r="J8" s="127">
        <v>44000</v>
      </c>
      <c r="K8" s="127">
        <f>SUM(B8:J8)</f>
        <v>396000</v>
      </c>
    </row>
    <row r="9" spans="1:13" x14ac:dyDescent="0.25">
      <c r="A9" s="4" t="s">
        <v>3280</v>
      </c>
      <c r="B9" s="127">
        <v>9691</v>
      </c>
      <c r="C9" s="127"/>
      <c r="D9" s="127">
        <v>10000</v>
      </c>
      <c r="E9" s="127"/>
      <c r="F9" s="127">
        <v>10000</v>
      </c>
      <c r="G9" s="127"/>
      <c r="H9" s="127">
        <v>10000</v>
      </c>
      <c r="I9" s="127"/>
      <c r="J9" s="127">
        <v>10000</v>
      </c>
      <c r="K9" s="127">
        <f>SUM(B9:J9)</f>
        <v>49691</v>
      </c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127">
        <f>SUM(K5:K9)</f>
        <v>1805691</v>
      </c>
      <c r="L10" s="128">
        <v>652597</v>
      </c>
      <c r="M10" s="104">
        <f>K10+L10</f>
        <v>2458288</v>
      </c>
    </row>
    <row r="11" spans="1:13" x14ac:dyDescent="0.25">
      <c r="B11" t="s">
        <v>3282</v>
      </c>
    </row>
    <row r="12" spans="1:13" x14ac:dyDescent="0.25">
      <c r="A12" t="s">
        <v>169</v>
      </c>
      <c r="B12" s="103">
        <f>C12*2</f>
        <v>14313.22</v>
      </c>
      <c r="C12" s="103">
        <v>7156.61</v>
      </c>
      <c r="D12" s="103">
        <v>7156.61</v>
      </c>
      <c r="E12" s="103">
        <v>7156.61</v>
      </c>
      <c r="F12" s="103">
        <v>7156.61</v>
      </c>
      <c r="G12" s="103">
        <v>7156.61</v>
      </c>
      <c r="H12" s="103">
        <v>7156.61</v>
      </c>
      <c r="I12" s="103">
        <v>7156.61</v>
      </c>
      <c r="J12" s="103">
        <v>7156.61</v>
      </c>
      <c r="K12" s="127">
        <f>SUM(B12:J12)</f>
        <v>71566.099999999991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1:P107"/>
  <sheetViews>
    <sheetView topLeftCell="A65" workbookViewId="0">
      <selection activeCell="C107" sqref="C107"/>
    </sheetView>
  </sheetViews>
  <sheetFormatPr baseColWidth="10" defaultRowHeight="15" x14ac:dyDescent="0.25"/>
  <cols>
    <col min="1" max="1" width="7" customWidth="1"/>
    <col min="2" max="2" width="11.42578125" style="2"/>
    <col min="3" max="3" width="43.42578125" customWidth="1"/>
    <col min="4" max="4" width="13.7109375" customWidth="1"/>
    <col min="5" max="5" width="0.28515625" customWidth="1"/>
    <col min="6" max="6" width="24.5703125" hidden="1" customWidth="1"/>
    <col min="7" max="7" width="14.7109375" style="11" customWidth="1"/>
    <col min="8" max="8" width="46.28515625" style="11" customWidth="1"/>
    <col min="9" max="9" width="15" style="11" customWidth="1"/>
    <col min="10" max="10" width="10.5703125" style="11" customWidth="1"/>
    <col min="11" max="11" width="12.7109375" style="11" customWidth="1"/>
    <col min="12" max="12" width="15.7109375" style="11" customWidth="1"/>
    <col min="13" max="13" width="14.42578125" style="11" customWidth="1"/>
  </cols>
  <sheetData>
    <row r="11" spans="1:16" ht="26.25" x14ac:dyDescent="0.4">
      <c r="A11" t="s">
        <v>2886</v>
      </c>
      <c r="B11" s="166" t="s">
        <v>3129</v>
      </c>
      <c r="C11" s="166"/>
      <c r="D11" s="166"/>
      <c r="E11" s="166"/>
      <c r="F11" s="166"/>
    </row>
    <row r="12" spans="1:16" ht="18.75" x14ac:dyDescent="0.3">
      <c r="B12" s="105" t="s">
        <v>3131</v>
      </c>
      <c r="C12" s="105" t="s">
        <v>1</v>
      </c>
      <c r="D12" s="105" t="s">
        <v>3132</v>
      </c>
      <c r="E12" s="105" t="s">
        <v>3132</v>
      </c>
      <c r="F12" s="105" t="s">
        <v>2595</v>
      </c>
      <c r="G12" s="105" t="s">
        <v>3133</v>
      </c>
      <c r="H12" s="105" t="s">
        <v>6</v>
      </c>
      <c r="I12" s="105" t="s">
        <v>3134</v>
      </c>
      <c r="J12" s="105"/>
      <c r="K12" s="105" t="s">
        <v>3130</v>
      </c>
      <c r="L12" s="105" t="s">
        <v>35</v>
      </c>
      <c r="M12" s="105" t="s">
        <v>137</v>
      </c>
      <c r="N12" s="105" t="s">
        <v>138</v>
      </c>
      <c r="O12" s="105" t="s">
        <v>140</v>
      </c>
      <c r="P12" s="106"/>
    </row>
    <row r="13" spans="1:16" ht="15" hidden="1" customHeight="1" x14ac:dyDescent="0.25">
      <c r="A13">
        <v>1</v>
      </c>
      <c r="B13" s="39">
        <v>100</v>
      </c>
      <c r="C13" s="4" t="s">
        <v>86</v>
      </c>
      <c r="D13" s="5">
        <v>43525</v>
      </c>
      <c r="E13" s="5">
        <v>43525</v>
      </c>
      <c r="F13" s="8" t="s">
        <v>2937</v>
      </c>
      <c r="G13" s="6">
        <v>4485</v>
      </c>
      <c r="H13" s="8" t="s">
        <v>2938</v>
      </c>
      <c r="I13" s="7">
        <v>10012.209999999999</v>
      </c>
      <c r="J13" s="4" t="s">
        <v>123</v>
      </c>
    </row>
    <row r="14" spans="1:16" ht="15" hidden="1" customHeight="1" x14ac:dyDescent="0.25">
      <c r="A14">
        <v>2</v>
      </c>
      <c r="B14" s="39" t="s">
        <v>3000</v>
      </c>
      <c r="C14" s="4" t="s">
        <v>79</v>
      </c>
      <c r="D14" s="5">
        <v>43525</v>
      </c>
      <c r="E14" s="5">
        <v>43525</v>
      </c>
      <c r="F14" s="8" t="s">
        <v>2651</v>
      </c>
      <c r="G14" s="6" t="s">
        <v>3002</v>
      </c>
      <c r="H14" s="8" t="s">
        <v>3003</v>
      </c>
      <c r="I14" s="7">
        <v>99106</v>
      </c>
      <c r="J14" s="4"/>
      <c r="K14" s="109"/>
    </row>
    <row r="15" spans="1:16" ht="15" hidden="1" customHeight="1" x14ac:dyDescent="0.25">
      <c r="A15">
        <v>3</v>
      </c>
      <c r="B15" s="39" t="s">
        <v>3001</v>
      </c>
      <c r="C15" s="4" t="s">
        <v>79</v>
      </c>
      <c r="D15" s="5">
        <v>43525</v>
      </c>
      <c r="E15" s="5">
        <v>43525</v>
      </c>
      <c r="F15" s="8" t="s">
        <v>3004</v>
      </c>
      <c r="G15" s="6" t="s">
        <v>3005</v>
      </c>
      <c r="H15" s="8" t="s">
        <v>3003</v>
      </c>
      <c r="I15" s="7">
        <v>68974</v>
      </c>
      <c r="J15" s="4"/>
      <c r="K15" s="109"/>
    </row>
    <row r="16" spans="1:16" ht="15" customHeight="1" x14ac:dyDescent="0.25">
      <c r="A16" s="112">
        <v>4</v>
      </c>
      <c r="B16" s="107">
        <v>101</v>
      </c>
      <c r="C16" s="4" t="s">
        <v>57</v>
      </c>
      <c r="D16" s="5">
        <v>43525</v>
      </c>
      <c r="E16" s="5">
        <v>43525</v>
      </c>
      <c r="F16" s="8" t="s">
        <v>2421</v>
      </c>
      <c r="G16" s="6" t="s">
        <v>2971</v>
      </c>
      <c r="H16" s="8" t="s">
        <v>2973</v>
      </c>
      <c r="I16" s="7">
        <v>3404.99</v>
      </c>
      <c r="J16" s="4" t="s">
        <v>123</v>
      </c>
      <c r="K16" s="110">
        <v>441</v>
      </c>
      <c r="L16" s="11">
        <v>3212.26</v>
      </c>
      <c r="M16" s="11">
        <v>513.96</v>
      </c>
      <c r="N16">
        <v>321.23</v>
      </c>
      <c r="O16">
        <v>3404.99</v>
      </c>
    </row>
    <row r="17" spans="1:15" ht="15" hidden="1" customHeight="1" x14ac:dyDescent="0.25">
      <c r="A17" s="112">
        <v>5</v>
      </c>
      <c r="B17" s="39">
        <v>102</v>
      </c>
      <c r="C17" s="4" t="s">
        <v>155</v>
      </c>
      <c r="D17" s="5">
        <v>43525</v>
      </c>
      <c r="E17" s="5">
        <v>43525</v>
      </c>
      <c r="F17" s="8" t="s">
        <v>2851</v>
      </c>
      <c r="G17" s="6" t="s">
        <v>2972</v>
      </c>
      <c r="H17" s="8" t="s">
        <v>2973</v>
      </c>
      <c r="I17" s="7">
        <v>15322.01</v>
      </c>
      <c r="J17" s="4" t="s">
        <v>123</v>
      </c>
      <c r="K17" s="109"/>
      <c r="L17" s="11">
        <v>14454.72</v>
      </c>
      <c r="M17" s="11">
        <f>L17*0.16</f>
        <v>2312.7552000000001</v>
      </c>
      <c r="N17" s="103">
        <f>L17*0.1</f>
        <v>1445.472</v>
      </c>
      <c r="O17" s="104">
        <v>15322.01</v>
      </c>
    </row>
    <row r="18" spans="1:15" ht="15" hidden="1" customHeight="1" x14ac:dyDescent="0.25">
      <c r="A18">
        <v>7</v>
      </c>
      <c r="B18" s="39" t="s">
        <v>2980</v>
      </c>
      <c r="C18" s="4" t="s">
        <v>2923</v>
      </c>
      <c r="D18" s="5">
        <v>43525</v>
      </c>
      <c r="E18" s="5">
        <v>43525</v>
      </c>
      <c r="F18" s="8" t="s">
        <v>2403</v>
      </c>
      <c r="G18" s="6">
        <v>26</v>
      </c>
      <c r="H18" s="8" t="s">
        <v>2982</v>
      </c>
      <c r="I18" s="7">
        <v>7673.4</v>
      </c>
      <c r="J18" s="4" t="s">
        <v>123</v>
      </c>
      <c r="K18" s="109"/>
      <c r="N18" s="103"/>
      <c r="O18" s="104"/>
    </row>
    <row r="19" spans="1:15" ht="15" hidden="1" customHeight="1" x14ac:dyDescent="0.25">
      <c r="A19">
        <v>8</v>
      </c>
      <c r="B19" s="39" t="s">
        <v>2981</v>
      </c>
      <c r="C19" s="4" t="s">
        <v>2923</v>
      </c>
      <c r="D19" s="5">
        <v>43525</v>
      </c>
      <c r="E19" s="5">
        <v>43525</v>
      </c>
      <c r="F19" s="8" t="s">
        <v>2983</v>
      </c>
      <c r="G19" s="6">
        <v>27</v>
      </c>
      <c r="H19" s="8" t="s">
        <v>2982</v>
      </c>
      <c r="I19" s="7">
        <v>3836.7</v>
      </c>
      <c r="J19" s="4" t="s">
        <v>123</v>
      </c>
      <c r="K19" s="109"/>
      <c r="N19" s="103"/>
      <c r="O19" s="104"/>
    </row>
    <row r="20" spans="1:15" ht="15" hidden="1" customHeight="1" x14ac:dyDescent="0.25">
      <c r="A20" s="112">
        <v>9</v>
      </c>
      <c r="B20" s="39">
        <v>104</v>
      </c>
      <c r="C20" s="4" t="s">
        <v>2784</v>
      </c>
      <c r="D20" s="5">
        <v>43525</v>
      </c>
      <c r="E20" s="5">
        <v>43525</v>
      </c>
      <c r="F20" s="8" t="s">
        <v>2851</v>
      </c>
      <c r="G20" s="6" t="s">
        <v>2978</v>
      </c>
      <c r="H20" s="8" t="s">
        <v>2973</v>
      </c>
      <c r="I20" s="7">
        <v>15321.74</v>
      </c>
      <c r="J20" s="4" t="s">
        <v>123</v>
      </c>
      <c r="K20" s="109"/>
      <c r="L20" s="11">
        <v>14454.47</v>
      </c>
      <c r="M20" s="11">
        <f t="shared" ref="M20:M51" si="0">L20*0.16</f>
        <v>2312.7152000000001</v>
      </c>
      <c r="N20" s="103">
        <f>L20*0.1</f>
        <v>1445.4470000000001</v>
      </c>
      <c r="O20" s="104">
        <f t="shared" ref="O20:O28" si="1">L20+M20-N20</f>
        <v>15321.7382</v>
      </c>
    </row>
    <row r="21" spans="1:15" ht="15" hidden="1" customHeight="1" x14ac:dyDescent="0.25">
      <c r="A21">
        <v>10</v>
      </c>
      <c r="B21" s="39" t="s">
        <v>3006</v>
      </c>
      <c r="C21" s="4" t="s">
        <v>79</v>
      </c>
      <c r="D21" s="5">
        <v>43528</v>
      </c>
      <c r="E21" s="5">
        <v>43528</v>
      </c>
      <c r="F21" s="8" t="s">
        <v>2651</v>
      </c>
      <c r="G21" s="6" t="s">
        <v>3009</v>
      </c>
      <c r="H21" s="8" t="s">
        <v>3010</v>
      </c>
      <c r="I21" s="7">
        <v>9577</v>
      </c>
      <c r="J21" s="4"/>
      <c r="K21" s="109"/>
      <c r="M21" s="11">
        <f t="shared" si="0"/>
        <v>0</v>
      </c>
      <c r="N21" s="103">
        <f>L21*0.1</f>
        <v>0</v>
      </c>
      <c r="O21" s="104">
        <f t="shared" si="1"/>
        <v>0</v>
      </c>
    </row>
    <row r="22" spans="1:15" ht="15" hidden="1" customHeight="1" x14ac:dyDescent="0.25">
      <c r="A22">
        <v>11</v>
      </c>
      <c r="B22" s="39" t="s">
        <v>3007</v>
      </c>
      <c r="C22" s="4" t="s">
        <v>79</v>
      </c>
      <c r="D22" s="5">
        <v>43528</v>
      </c>
      <c r="E22" s="5">
        <v>43528</v>
      </c>
      <c r="F22" s="8" t="s">
        <v>3008</v>
      </c>
      <c r="G22" s="6" t="s">
        <v>3011</v>
      </c>
      <c r="H22" s="8" t="s">
        <v>3010</v>
      </c>
      <c r="I22" s="7">
        <v>7366</v>
      </c>
      <c r="J22" s="4"/>
      <c r="K22" s="109"/>
      <c r="M22" s="11">
        <f t="shared" si="0"/>
        <v>0</v>
      </c>
      <c r="N22" s="103">
        <f>L22*0.1</f>
        <v>0</v>
      </c>
      <c r="O22" s="104">
        <f t="shared" si="1"/>
        <v>0</v>
      </c>
    </row>
    <row r="23" spans="1:15" ht="15" customHeight="1" x14ac:dyDescent="0.25">
      <c r="A23" s="112">
        <v>12</v>
      </c>
      <c r="B23" s="107" t="s">
        <v>3016</v>
      </c>
      <c r="C23" s="4" t="s">
        <v>33</v>
      </c>
      <c r="D23" s="5">
        <v>43529</v>
      </c>
      <c r="E23" s="5">
        <v>43529</v>
      </c>
      <c r="F23" s="8" t="s">
        <v>3008</v>
      </c>
      <c r="G23" s="6">
        <v>10319</v>
      </c>
      <c r="H23" s="8" t="s">
        <v>2973</v>
      </c>
      <c r="I23" s="7">
        <v>8960.18</v>
      </c>
      <c r="J23" s="4" t="s">
        <v>123</v>
      </c>
      <c r="K23" s="110">
        <v>445</v>
      </c>
      <c r="L23" s="11">
        <v>8452.99</v>
      </c>
      <c r="M23" s="11">
        <f t="shared" si="0"/>
        <v>1352.4784</v>
      </c>
      <c r="N23" s="103">
        <v>845.29</v>
      </c>
      <c r="O23" s="104">
        <f t="shared" si="1"/>
        <v>8960.1784000000007</v>
      </c>
    </row>
    <row r="24" spans="1:15" ht="15" hidden="1" customHeight="1" x14ac:dyDescent="0.25">
      <c r="A24" s="112">
        <v>13</v>
      </c>
      <c r="B24" s="39">
        <v>105</v>
      </c>
      <c r="C24" s="4" t="s">
        <v>23</v>
      </c>
      <c r="D24" s="5">
        <v>43531</v>
      </c>
      <c r="E24" s="5">
        <v>43531</v>
      </c>
      <c r="F24" s="8" t="s">
        <v>2421</v>
      </c>
      <c r="G24" s="6" t="s">
        <v>2977</v>
      </c>
      <c r="H24" s="8" t="s">
        <v>2973</v>
      </c>
      <c r="I24" s="7">
        <v>7661</v>
      </c>
      <c r="J24" s="4" t="s">
        <v>123</v>
      </c>
      <c r="K24" s="109"/>
      <c r="L24" s="11">
        <v>7227.36</v>
      </c>
      <c r="M24" s="11">
        <f t="shared" si="0"/>
        <v>1156.3776</v>
      </c>
      <c r="N24" s="103">
        <f t="shared" ref="N24:N55" si="2">L24*0.1</f>
        <v>722.73599999999999</v>
      </c>
      <c r="O24" s="104">
        <f t="shared" si="1"/>
        <v>7661.0016000000005</v>
      </c>
    </row>
    <row r="25" spans="1:15" ht="15" hidden="1" customHeight="1" x14ac:dyDescent="0.25">
      <c r="A25">
        <v>14</v>
      </c>
      <c r="B25" s="39">
        <v>106</v>
      </c>
      <c r="C25" s="4" t="s">
        <v>2986</v>
      </c>
      <c r="D25" s="5">
        <v>43531</v>
      </c>
      <c r="E25" s="5">
        <v>43531</v>
      </c>
      <c r="F25" s="8" t="s">
        <v>145</v>
      </c>
      <c r="G25" s="6">
        <v>22126</v>
      </c>
      <c r="H25" s="8" t="s">
        <v>2988</v>
      </c>
      <c r="I25" s="7">
        <v>631.53</v>
      </c>
      <c r="J25" s="4" t="s">
        <v>123</v>
      </c>
      <c r="K25" s="109"/>
      <c r="M25" s="11">
        <f t="shared" si="0"/>
        <v>0</v>
      </c>
      <c r="N25" s="103">
        <f t="shared" si="2"/>
        <v>0</v>
      </c>
      <c r="O25" s="104">
        <f t="shared" si="1"/>
        <v>0</v>
      </c>
    </row>
    <row r="26" spans="1:15" ht="15" hidden="1" customHeight="1" x14ac:dyDescent="0.25">
      <c r="A26">
        <v>15</v>
      </c>
      <c r="B26" s="39">
        <v>107</v>
      </c>
      <c r="C26" s="4" t="s">
        <v>2986</v>
      </c>
      <c r="D26" s="5">
        <v>43531</v>
      </c>
      <c r="E26" s="5">
        <v>43531</v>
      </c>
      <c r="F26" s="8" t="s">
        <v>2987</v>
      </c>
      <c r="G26" s="6">
        <v>22127</v>
      </c>
      <c r="H26" s="8" t="s">
        <v>2988</v>
      </c>
      <c r="I26" s="7">
        <v>487.2</v>
      </c>
      <c r="J26" s="4" t="s">
        <v>123</v>
      </c>
      <c r="K26" s="109"/>
      <c r="M26" s="11">
        <f t="shared" si="0"/>
        <v>0</v>
      </c>
      <c r="N26" s="103">
        <f t="shared" si="2"/>
        <v>0</v>
      </c>
      <c r="O26" s="104">
        <f t="shared" si="1"/>
        <v>0</v>
      </c>
    </row>
    <row r="27" spans="1:15" ht="15" customHeight="1" x14ac:dyDescent="0.25">
      <c r="A27" s="112">
        <v>16</v>
      </c>
      <c r="B27" s="107" t="s">
        <v>2995</v>
      </c>
      <c r="C27" s="4" t="s">
        <v>30</v>
      </c>
      <c r="D27" s="5">
        <v>43532</v>
      </c>
      <c r="E27" s="5">
        <v>43532</v>
      </c>
      <c r="F27" s="8" t="s">
        <v>2398</v>
      </c>
      <c r="G27" s="6">
        <v>36780</v>
      </c>
      <c r="H27" s="8" t="s">
        <v>2973</v>
      </c>
      <c r="I27" s="7">
        <v>3404.89</v>
      </c>
      <c r="J27" s="4" t="s">
        <v>123</v>
      </c>
      <c r="K27" s="110">
        <v>446</v>
      </c>
      <c r="L27" s="11">
        <v>3212.16</v>
      </c>
      <c r="M27" s="11">
        <f t="shared" si="0"/>
        <v>513.94560000000001</v>
      </c>
      <c r="N27" s="103">
        <f t="shared" si="2"/>
        <v>321.21600000000001</v>
      </c>
      <c r="O27" s="104">
        <f t="shared" si="1"/>
        <v>3404.8896</v>
      </c>
    </row>
    <row r="28" spans="1:15" ht="15" hidden="1" customHeight="1" x14ac:dyDescent="0.25">
      <c r="A28">
        <v>17</v>
      </c>
      <c r="B28" s="39" t="s">
        <v>3012</v>
      </c>
      <c r="C28" s="4" t="s">
        <v>79</v>
      </c>
      <c r="D28" s="5">
        <v>43532</v>
      </c>
      <c r="E28" s="5">
        <v>43532</v>
      </c>
      <c r="F28" s="8" t="s">
        <v>3013</v>
      </c>
      <c r="G28" s="6" t="s">
        <v>3014</v>
      </c>
      <c r="H28" s="8" t="s">
        <v>3015</v>
      </c>
      <c r="I28" s="7">
        <v>43785</v>
      </c>
      <c r="J28" s="4"/>
      <c r="K28" s="109"/>
      <c r="M28" s="11">
        <f t="shared" si="0"/>
        <v>0</v>
      </c>
      <c r="N28" s="103">
        <f t="shared" si="2"/>
        <v>0</v>
      </c>
      <c r="O28" s="104">
        <f t="shared" si="1"/>
        <v>0</v>
      </c>
    </row>
    <row r="29" spans="1:15" ht="15" hidden="1" customHeight="1" x14ac:dyDescent="0.25">
      <c r="A29" s="112">
        <v>18</v>
      </c>
      <c r="B29" s="39">
        <v>108</v>
      </c>
      <c r="C29" s="4" t="s">
        <v>24</v>
      </c>
      <c r="D29" s="5">
        <v>43535</v>
      </c>
      <c r="E29" s="5">
        <v>43535</v>
      </c>
      <c r="F29" s="8" t="s">
        <v>2398</v>
      </c>
      <c r="G29" s="6" t="s">
        <v>2993</v>
      </c>
      <c r="H29" s="8" t="s">
        <v>2973</v>
      </c>
      <c r="I29" s="7">
        <v>5107.34</v>
      </c>
      <c r="J29" s="4" t="s">
        <v>123</v>
      </c>
      <c r="K29" s="109"/>
      <c r="L29" s="11">
        <v>4818.24</v>
      </c>
      <c r="M29" s="11">
        <f t="shared" si="0"/>
        <v>770.91840000000002</v>
      </c>
      <c r="N29" s="103">
        <f t="shared" si="2"/>
        <v>481.82400000000001</v>
      </c>
      <c r="O29" s="104">
        <v>5107.34</v>
      </c>
    </row>
    <row r="30" spans="1:15" ht="15" customHeight="1" x14ac:dyDescent="0.25">
      <c r="A30">
        <v>19</v>
      </c>
      <c r="B30" s="107">
        <v>109</v>
      </c>
      <c r="C30" s="4" t="s">
        <v>2990</v>
      </c>
      <c r="D30" s="5">
        <v>43535</v>
      </c>
      <c r="E30" s="5">
        <v>43535</v>
      </c>
      <c r="F30" s="8" t="s">
        <v>26</v>
      </c>
      <c r="G30" s="6">
        <v>139</v>
      </c>
      <c r="H30" s="8" t="s">
        <v>2994</v>
      </c>
      <c r="I30" s="7">
        <v>3480</v>
      </c>
      <c r="J30" s="4" t="s">
        <v>123</v>
      </c>
      <c r="K30" s="110">
        <v>481</v>
      </c>
      <c r="M30" s="11">
        <f t="shared" si="0"/>
        <v>0</v>
      </c>
      <c r="N30" s="103">
        <f t="shared" si="2"/>
        <v>0</v>
      </c>
      <c r="O30" s="104">
        <f t="shared" ref="O30:O35" si="3">L30+M30-N30</f>
        <v>0</v>
      </c>
    </row>
    <row r="31" spans="1:15" ht="15" hidden="1" customHeight="1" x14ac:dyDescent="0.25">
      <c r="A31" s="112">
        <v>20</v>
      </c>
      <c r="B31" s="39">
        <v>110</v>
      </c>
      <c r="C31" s="4" t="s">
        <v>25</v>
      </c>
      <c r="D31" s="5">
        <v>43535</v>
      </c>
      <c r="E31" s="5">
        <v>43535</v>
      </c>
      <c r="F31" s="8" t="s">
        <v>2817</v>
      </c>
      <c r="G31" s="6" t="s">
        <v>2996</v>
      </c>
      <c r="H31" s="8" t="s">
        <v>2997</v>
      </c>
      <c r="I31" s="7">
        <v>6726.23</v>
      </c>
      <c r="J31" s="4" t="s">
        <v>123</v>
      </c>
      <c r="K31" s="109"/>
      <c r="L31" s="11">
        <v>6345.5</v>
      </c>
      <c r="M31" s="11">
        <f t="shared" si="0"/>
        <v>1015.28</v>
      </c>
      <c r="N31" s="103">
        <f t="shared" si="2"/>
        <v>634.55000000000007</v>
      </c>
      <c r="O31" s="104">
        <f t="shared" si="3"/>
        <v>6726.23</v>
      </c>
    </row>
    <row r="32" spans="1:15" ht="15" hidden="1" customHeight="1" x14ac:dyDescent="0.25">
      <c r="A32">
        <v>21</v>
      </c>
      <c r="B32" s="39">
        <v>111</v>
      </c>
      <c r="C32" s="4" t="s">
        <v>2901</v>
      </c>
      <c r="D32" s="5">
        <v>43535</v>
      </c>
      <c r="E32" s="5">
        <v>43535</v>
      </c>
      <c r="F32" s="8" t="s">
        <v>2998</v>
      </c>
      <c r="G32" s="6">
        <v>632</v>
      </c>
      <c r="H32" s="8" t="s">
        <v>2999</v>
      </c>
      <c r="I32" s="7">
        <v>12992</v>
      </c>
      <c r="J32" s="4" t="s">
        <v>123</v>
      </c>
      <c r="K32" s="109"/>
      <c r="M32" s="11">
        <f t="shared" si="0"/>
        <v>0</v>
      </c>
      <c r="N32" s="103">
        <f t="shared" si="2"/>
        <v>0</v>
      </c>
      <c r="O32" s="104">
        <f t="shared" si="3"/>
        <v>0</v>
      </c>
    </row>
    <row r="33" spans="1:15" ht="15" hidden="1" customHeight="1" x14ac:dyDescent="0.25">
      <c r="A33">
        <v>22</v>
      </c>
      <c r="B33" s="39">
        <v>112</v>
      </c>
      <c r="C33" s="4" t="s">
        <v>2901</v>
      </c>
      <c r="D33" s="5">
        <v>43535</v>
      </c>
      <c r="E33" s="5">
        <v>43535</v>
      </c>
      <c r="F33" s="8" t="s">
        <v>2998</v>
      </c>
      <c r="G33" s="6">
        <v>633</v>
      </c>
      <c r="H33" s="8" t="s">
        <v>2999</v>
      </c>
      <c r="I33" s="7">
        <v>9744</v>
      </c>
      <c r="J33" s="4" t="s">
        <v>123</v>
      </c>
      <c r="K33" s="109"/>
      <c r="M33" s="11">
        <f t="shared" si="0"/>
        <v>0</v>
      </c>
      <c r="N33" s="103">
        <f t="shared" si="2"/>
        <v>0</v>
      </c>
      <c r="O33" s="104">
        <f t="shared" si="3"/>
        <v>0</v>
      </c>
    </row>
    <row r="34" spans="1:15" ht="15" hidden="1" customHeight="1" x14ac:dyDescent="0.25">
      <c r="A34">
        <v>23</v>
      </c>
      <c r="B34" s="39">
        <v>113</v>
      </c>
      <c r="C34" s="4" t="s">
        <v>2901</v>
      </c>
      <c r="D34" s="5">
        <v>43535</v>
      </c>
      <c r="E34" s="5">
        <v>43535</v>
      </c>
      <c r="F34" s="8" t="s">
        <v>2998</v>
      </c>
      <c r="G34" s="6">
        <v>634</v>
      </c>
      <c r="H34" s="8" t="s">
        <v>2999</v>
      </c>
      <c r="I34" s="7">
        <v>19488</v>
      </c>
      <c r="J34" s="4" t="s">
        <v>123</v>
      </c>
      <c r="K34" s="109"/>
      <c r="M34" s="11">
        <f t="shared" si="0"/>
        <v>0</v>
      </c>
      <c r="N34" s="103">
        <f t="shared" si="2"/>
        <v>0</v>
      </c>
      <c r="O34" s="104">
        <f t="shared" si="3"/>
        <v>0</v>
      </c>
    </row>
    <row r="35" spans="1:15" ht="15" customHeight="1" x14ac:dyDescent="0.25">
      <c r="A35" s="112">
        <v>24</v>
      </c>
      <c r="B35" s="107" t="s">
        <v>3021</v>
      </c>
      <c r="C35" s="4" t="s">
        <v>116</v>
      </c>
      <c r="D35" s="5">
        <v>43535</v>
      </c>
      <c r="E35" s="5">
        <v>43535</v>
      </c>
      <c r="F35" s="8" t="s">
        <v>2662</v>
      </c>
      <c r="G35" s="6" t="s">
        <v>3022</v>
      </c>
      <c r="H35" s="8" t="s">
        <v>2973</v>
      </c>
      <c r="I35" s="7">
        <v>8367.77</v>
      </c>
      <c r="J35" s="4" t="s">
        <v>123</v>
      </c>
      <c r="K35" s="110">
        <v>455</v>
      </c>
      <c r="L35" s="11">
        <v>7894.12</v>
      </c>
      <c r="M35" s="11">
        <f t="shared" si="0"/>
        <v>1263.0591999999999</v>
      </c>
      <c r="N35" s="103">
        <f t="shared" si="2"/>
        <v>789.41200000000003</v>
      </c>
      <c r="O35" s="104">
        <f t="shared" si="3"/>
        <v>8367.7672000000002</v>
      </c>
    </row>
    <row r="36" spans="1:15" ht="15" customHeight="1" x14ac:dyDescent="0.25">
      <c r="A36" s="112">
        <v>25</v>
      </c>
      <c r="B36" s="107" t="s">
        <v>3023</v>
      </c>
      <c r="C36" s="4" t="s">
        <v>105</v>
      </c>
      <c r="D36" s="5">
        <v>43536</v>
      </c>
      <c r="E36" s="5">
        <v>43536</v>
      </c>
      <c r="F36" s="8" t="s">
        <v>2662</v>
      </c>
      <c r="G36" s="6" t="s">
        <v>3025</v>
      </c>
      <c r="H36" s="8" t="s">
        <v>2973</v>
      </c>
      <c r="I36" s="7">
        <v>5284.9</v>
      </c>
      <c r="J36" s="4" t="s">
        <v>123</v>
      </c>
      <c r="K36" s="110">
        <v>453</v>
      </c>
      <c r="L36" s="11">
        <v>4985.76</v>
      </c>
      <c r="M36" s="11">
        <f t="shared" si="0"/>
        <v>797.72160000000008</v>
      </c>
      <c r="N36" s="103">
        <f t="shared" si="2"/>
        <v>498.57600000000002</v>
      </c>
      <c r="O36" s="104">
        <v>5284.9</v>
      </c>
    </row>
    <row r="37" spans="1:15" ht="15" customHeight="1" x14ac:dyDescent="0.25">
      <c r="A37" s="112">
        <v>26</v>
      </c>
      <c r="B37" s="107" t="s">
        <v>3024</v>
      </c>
      <c r="C37" s="4" t="s">
        <v>93</v>
      </c>
      <c r="D37" s="5">
        <v>43536</v>
      </c>
      <c r="E37" s="5">
        <v>43536</v>
      </c>
      <c r="F37" s="8" t="s">
        <v>2662</v>
      </c>
      <c r="G37" s="6" t="s">
        <v>3026</v>
      </c>
      <c r="H37" s="8" t="s">
        <v>2973</v>
      </c>
      <c r="I37" s="7">
        <v>9248.58</v>
      </c>
      <c r="J37" s="4" t="s">
        <v>123</v>
      </c>
      <c r="K37" s="110">
        <v>454</v>
      </c>
      <c r="L37" s="11">
        <v>8725.08</v>
      </c>
      <c r="M37" s="11">
        <f t="shared" si="0"/>
        <v>1396.0128</v>
      </c>
      <c r="N37" s="103">
        <f t="shared" si="2"/>
        <v>872.50800000000004</v>
      </c>
      <c r="O37" s="104">
        <f>L37+M37-N37</f>
        <v>9248.5848000000005</v>
      </c>
    </row>
    <row r="38" spans="1:15" ht="15" hidden="1" customHeight="1" x14ac:dyDescent="0.25">
      <c r="A38" s="112">
        <v>27</v>
      </c>
      <c r="B38" s="39" t="s">
        <v>3027</v>
      </c>
      <c r="C38" s="4" t="s">
        <v>53</v>
      </c>
      <c r="D38" s="5">
        <v>43536</v>
      </c>
      <c r="E38" s="5">
        <v>43536</v>
      </c>
      <c r="F38" s="8" t="s">
        <v>2662</v>
      </c>
      <c r="G38" s="6" t="s">
        <v>3028</v>
      </c>
      <c r="H38" s="8" t="s">
        <v>2973</v>
      </c>
      <c r="I38" s="7">
        <v>5107.34</v>
      </c>
      <c r="J38" s="4" t="s">
        <v>123</v>
      </c>
      <c r="K38" s="109"/>
      <c r="L38" s="11">
        <v>4818.24</v>
      </c>
      <c r="M38" s="11">
        <f t="shared" si="0"/>
        <v>770.91840000000002</v>
      </c>
      <c r="N38" s="103">
        <f t="shared" si="2"/>
        <v>481.82400000000001</v>
      </c>
      <c r="O38" s="104">
        <v>5107.34</v>
      </c>
    </row>
    <row r="39" spans="1:15" ht="15" customHeight="1" x14ac:dyDescent="0.25">
      <c r="A39" s="112">
        <v>28</v>
      </c>
      <c r="B39" s="107" t="s">
        <v>3029</v>
      </c>
      <c r="C39" s="38" t="s">
        <v>3030</v>
      </c>
      <c r="D39" s="79">
        <v>43536</v>
      </c>
      <c r="E39" s="79">
        <v>43536</v>
      </c>
      <c r="F39" s="80" t="s">
        <v>2670</v>
      </c>
      <c r="G39" s="81" t="s">
        <v>3031</v>
      </c>
      <c r="H39" s="80" t="s">
        <v>2973</v>
      </c>
      <c r="I39" s="82">
        <v>1899.99</v>
      </c>
      <c r="J39" s="38" t="s">
        <v>123</v>
      </c>
      <c r="K39" s="110">
        <v>475</v>
      </c>
      <c r="L39" s="11">
        <v>1792.44</v>
      </c>
      <c r="M39" s="11">
        <f t="shared" si="0"/>
        <v>286.79040000000003</v>
      </c>
      <c r="N39" s="103">
        <f t="shared" si="2"/>
        <v>179.24400000000003</v>
      </c>
      <c r="O39" s="104">
        <f>L39+M39-N39</f>
        <v>1899.9863999999998</v>
      </c>
    </row>
    <row r="40" spans="1:15" ht="15" hidden="1" customHeight="1" x14ac:dyDescent="0.25">
      <c r="A40">
        <v>29</v>
      </c>
      <c r="B40" s="39">
        <v>114</v>
      </c>
      <c r="C40" s="4" t="s">
        <v>86</v>
      </c>
      <c r="D40" s="5">
        <v>43537</v>
      </c>
      <c r="E40" s="5">
        <v>43537</v>
      </c>
      <c r="F40" s="8" t="s">
        <v>26</v>
      </c>
      <c r="G40" s="6">
        <v>4520</v>
      </c>
      <c r="H40" s="8" t="s">
        <v>3018</v>
      </c>
      <c r="I40" s="7">
        <v>9172</v>
      </c>
      <c r="J40" s="4" t="s">
        <v>123</v>
      </c>
      <c r="K40" s="109"/>
      <c r="M40" s="11">
        <f t="shared" si="0"/>
        <v>0</v>
      </c>
      <c r="N40" s="103">
        <f t="shared" si="2"/>
        <v>0</v>
      </c>
      <c r="O40" s="104">
        <f>L40+M40-N40</f>
        <v>0</v>
      </c>
    </row>
    <row r="41" spans="1:15" ht="15" hidden="1" customHeight="1" x14ac:dyDescent="0.25">
      <c r="A41">
        <v>30</v>
      </c>
      <c r="B41" s="39">
        <v>115</v>
      </c>
      <c r="C41" s="4" t="s">
        <v>86</v>
      </c>
      <c r="D41" s="5">
        <v>43537</v>
      </c>
      <c r="E41" s="5">
        <v>43537</v>
      </c>
      <c r="F41" s="8" t="s">
        <v>126</v>
      </c>
      <c r="G41" s="6">
        <v>4521</v>
      </c>
      <c r="H41" s="8" t="s">
        <v>3019</v>
      </c>
      <c r="I41" s="7">
        <v>8299.27</v>
      </c>
      <c r="J41" s="4" t="s">
        <v>123</v>
      </c>
      <c r="K41" s="109"/>
      <c r="M41" s="11">
        <f t="shared" si="0"/>
        <v>0</v>
      </c>
      <c r="N41" s="103">
        <f t="shared" si="2"/>
        <v>0</v>
      </c>
      <c r="O41" s="104">
        <f>L41+M41-N41</f>
        <v>0</v>
      </c>
    </row>
    <row r="42" spans="1:15" ht="15" hidden="1" customHeight="1" x14ac:dyDescent="0.25">
      <c r="A42">
        <v>31</v>
      </c>
      <c r="B42" s="39">
        <v>116</v>
      </c>
      <c r="C42" s="4" t="s">
        <v>86</v>
      </c>
      <c r="D42" s="5">
        <v>43537</v>
      </c>
      <c r="E42" s="5">
        <v>43537</v>
      </c>
      <c r="F42" s="8" t="s">
        <v>3017</v>
      </c>
      <c r="G42" s="6">
        <v>4523</v>
      </c>
      <c r="H42" s="8" t="s">
        <v>3020</v>
      </c>
      <c r="I42" s="7">
        <v>16577.5</v>
      </c>
      <c r="J42" s="4" t="s">
        <v>123</v>
      </c>
      <c r="K42" s="109"/>
      <c r="M42" s="11">
        <f t="shared" si="0"/>
        <v>0</v>
      </c>
      <c r="N42" s="103">
        <f t="shared" si="2"/>
        <v>0</v>
      </c>
      <c r="O42" s="104">
        <f>L42+M42-N42</f>
        <v>0</v>
      </c>
    </row>
    <row r="43" spans="1:15" ht="15" customHeight="1" x14ac:dyDescent="0.25">
      <c r="A43">
        <v>32</v>
      </c>
      <c r="B43" s="107" t="s">
        <v>3039</v>
      </c>
      <c r="C43" s="4" t="s">
        <v>3040</v>
      </c>
      <c r="D43" s="5">
        <v>43537</v>
      </c>
      <c r="E43" s="5">
        <v>43537</v>
      </c>
      <c r="F43" s="8" t="s">
        <v>2919</v>
      </c>
      <c r="G43" s="6" t="s">
        <v>3041</v>
      </c>
      <c r="H43" s="8" t="s">
        <v>3042</v>
      </c>
      <c r="I43" s="7">
        <v>63000.01</v>
      </c>
      <c r="J43" s="4" t="s">
        <v>123</v>
      </c>
      <c r="K43" s="110">
        <v>572</v>
      </c>
      <c r="L43" s="11">
        <v>0</v>
      </c>
      <c r="M43" s="11">
        <f t="shared" si="0"/>
        <v>0</v>
      </c>
      <c r="N43" s="103">
        <f t="shared" si="2"/>
        <v>0</v>
      </c>
      <c r="O43" s="104">
        <v>63000.01</v>
      </c>
    </row>
    <row r="44" spans="1:15" ht="15" hidden="1" customHeight="1" x14ac:dyDescent="0.25">
      <c r="A44">
        <v>33</v>
      </c>
      <c r="B44" s="39">
        <v>117</v>
      </c>
      <c r="C44" s="4" t="s">
        <v>86</v>
      </c>
      <c r="D44" s="5">
        <v>43538</v>
      </c>
      <c r="E44" s="5">
        <v>43538</v>
      </c>
      <c r="F44" s="8" t="s">
        <v>26</v>
      </c>
      <c r="G44" s="6">
        <v>4529</v>
      </c>
      <c r="H44" s="8" t="s">
        <v>3034</v>
      </c>
      <c r="I44" s="7">
        <v>6022</v>
      </c>
      <c r="J44" s="4" t="s">
        <v>123</v>
      </c>
      <c r="K44" s="109"/>
      <c r="M44" s="11">
        <f t="shared" si="0"/>
        <v>0</v>
      </c>
      <c r="N44" s="103">
        <f t="shared" si="2"/>
        <v>0</v>
      </c>
      <c r="O44" s="104">
        <f>L44+M44-N44</f>
        <v>0</v>
      </c>
    </row>
    <row r="45" spans="1:15" ht="15" customHeight="1" x14ac:dyDescent="0.25">
      <c r="A45">
        <v>34</v>
      </c>
      <c r="B45" s="107" t="s">
        <v>3055</v>
      </c>
      <c r="C45" s="4" t="s">
        <v>3052</v>
      </c>
      <c r="D45" s="5">
        <v>43538</v>
      </c>
      <c r="E45" s="5">
        <v>43538</v>
      </c>
      <c r="F45" s="8" t="s">
        <v>20</v>
      </c>
      <c r="G45" s="6" t="s">
        <v>3053</v>
      </c>
      <c r="H45" s="8" t="s">
        <v>3054</v>
      </c>
      <c r="I45" s="7">
        <v>12942.05</v>
      </c>
      <c r="J45" s="4"/>
      <c r="K45" s="110"/>
      <c r="M45" s="11">
        <f t="shared" si="0"/>
        <v>0</v>
      </c>
      <c r="N45" s="103">
        <f t="shared" si="2"/>
        <v>0</v>
      </c>
      <c r="O45" s="104">
        <v>12942.05</v>
      </c>
    </row>
    <row r="46" spans="1:15" ht="15" hidden="1" customHeight="1" x14ac:dyDescent="0.25">
      <c r="A46">
        <v>35</v>
      </c>
      <c r="B46" s="39">
        <v>118</v>
      </c>
      <c r="C46" s="4" t="s">
        <v>2547</v>
      </c>
      <c r="D46" s="5">
        <v>43539</v>
      </c>
      <c r="E46" s="5">
        <v>43539</v>
      </c>
      <c r="F46" s="8" t="s">
        <v>26</v>
      </c>
      <c r="G46" s="6">
        <v>12138</v>
      </c>
      <c r="H46" s="8" t="s">
        <v>2514</v>
      </c>
      <c r="I46" s="7">
        <v>10788</v>
      </c>
      <c r="J46" s="4" t="s">
        <v>123</v>
      </c>
      <c r="K46" s="109"/>
      <c r="M46" s="11">
        <f t="shared" si="0"/>
        <v>0</v>
      </c>
      <c r="N46" s="103">
        <f t="shared" si="2"/>
        <v>0</v>
      </c>
      <c r="O46" s="104">
        <f t="shared" ref="O46:O87" si="4">L46+M46-N46</f>
        <v>0</v>
      </c>
    </row>
    <row r="47" spans="1:15" ht="15" hidden="1" customHeight="1" x14ac:dyDescent="0.25">
      <c r="A47">
        <v>36</v>
      </c>
      <c r="B47" s="39">
        <v>119</v>
      </c>
      <c r="C47" s="4" t="s">
        <v>2547</v>
      </c>
      <c r="D47" s="5">
        <v>43539</v>
      </c>
      <c r="E47" s="5">
        <v>43539</v>
      </c>
      <c r="F47" s="8" t="s">
        <v>26</v>
      </c>
      <c r="G47" s="6" t="s">
        <v>3035</v>
      </c>
      <c r="H47" s="8" t="s">
        <v>2514</v>
      </c>
      <c r="I47" s="7">
        <v>14732</v>
      </c>
      <c r="J47" s="4" t="s">
        <v>123</v>
      </c>
      <c r="K47" s="109"/>
      <c r="M47" s="11">
        <f t="shared" si="0"/>
        <v>0</v>
      </c>
      <c r="N47" s="103">
        <f t="shared" si="2"/>
        <v>0</v>
      </c>
      <c r="O47" s="104">
        <f t="shared" si="4"/>
        <v>0</v>
      </c>
    </row>
    <row r="48" spans="1:15" ht="15" customHeight="1" x14ac:dyDescent="0.25">
      <c r="A48" s="112">
        <v>37</v>
      </c>
      <c r="B48" s="107">
        <v>120</v>
      </c>
      <c r="C48" s="4" t="s">
        <v>2641</v>
      </c>
      <c r="D48" s="5">
        <v>43542</v>
      </c>
      <c r="E48" s="5">
        <v>43542</v>
      </c>
      <c r="F48" s="8" t="s">
        <v>2421</v>
      </c>
      <c r="G48" s="6" t="s">
        <v>3036</v>
      </c>
      <c r="H48" s="8" t="s">
        <v>2973</v>
      </c>
      <c r="I48" s="7">
        <v>8512.2199999999993</v>
      </c>
      <c r="J48" s="4" t="s">
        <v>123</v>
      </c>
      <c r="K48" s="110">
        <v>474</v>
      </c>
      <c r="L48" s="11">
        <v>8030.4</v>
      </c>
      <c r="M48" s="11">
        <f t="shared" si="0"/>
        <v>1284.864</v>
      </c>
      <c r="N48" s="103">
        <f t="shared" si="2"/>
        <v>803.04</v>
      </c>
      <c r="O48" s="104">
        <f t="shared" si="4"/>
        <v>8512.2239999999983</v>
      </c>
    </row>
    <row r="49" spans="1:15" ht="15" hidden="1" customHeight="1" x14ac:dyDescent="0.25">
      <c r="A49" s="112">
        <v>38</v>
      </c>
      <c r="B49" s="39">
        <v>121</v>
      </c>
      <c r="C49" s="4" t="s">
        <v>3037</v>
      </c>
      <c r="D49" s="5">
        <v>43543</v>
      </c>
      <c r="E49" s="5">
        <v>43543</v>
      </c>
      <c r="F49" s="8" t="s">
        <v>2533</v>
      </c>
      <c r="G49" s="6" t="s">
        <v>3038</v>
      </c>
      <c r="H49" s="8" t="s">
        <v>2973</v>
      </c>
      <c r="I49" s="7">
        <v>7046.54</v>
      </c>
      <c r="J49" s="4" t="s">
        <v>123</v>
      </c>
      <c r="K49" s="109"/>
      <c r="L49" s="11">
        <v>6647.68</v>
      </c>
      <c r="M49" s="11">
        <f t="shared" si="0"/>
        <v>1063.6288</v>
      </c>
      <c r="N49" s="103">
        <f t="shared" si="2"/>
        <v>664.76800000000003</v>
      </c>
      <c r="O49" s="104">
        <f t="shared" si="4"/>
        <v>7046.5408000000007</v>
      </c>
    </row>
    <row r="50" spans="1:15" ht="15" hidden="1" customHeight="1" x14ac:dyDescent="0.25">
      <c r="A50">
        <v>39</v>
      </c>
      <c r="B50" s="39" t="s">
        <v>3045</v>
      </c>
      <c r="C50" s="4" t="s">
        <v>3046</v>
      </c>
      <c r="D50" s="5">
        <v>43543</v>
      </c>
      <c r="E50" s="5">
        <v>43543</v>
      </c>
      <c r="F50" s="8" t="s">
        <v>3049</v>
      </c>
      <c r="G50" s="6" t="s">
        <v>3047</v>
      </c>
      <c r="H50" s="8" t="s">
        <v>3048</v>
      </c>
      <c r="I50" s="7">
        <v>36620.01</v>
      </c>
      <c r="J50" s="4"/>
      <c r="K50" s="109"/>
      <c r="M50" s="11">
        <f t="shared" si="0"/>
        <v>0</v>
      </c>
      <c r="N50" s="103">
        <f t="shared" si="2"/>
        <v>0</v>
      </c>
      <c r="O50" s="104">
        <f t="shared" si="4"/>
        <v>0</v>
      </c>
    </row>
    <row r="51" spans="1:15" ht="15" hidden="1" customHeight="1" x14ac:dyDescent="0.25">
      <c r="A51">
        <v>40</v>
      </c>
      <c r="B51" s="39">
        <v>122</v>
      </c>
      <c r="C51" s="4" t="s">
        <v>86</v>
      </c>
      <c r="D51" s="5">
        <v>43544</v>
      </c>
      <c r="E51" s="5">
        <v>43544</v>
      </c>
      <c r="F51" s="8" t="s">
        <v>2627</v>
      </c>
      <c r="G51" s="6">
        <v>4558</v>
      </c>
      <c r="H51" s="8" t="s">
        <v>3043</v>
      </c>
      <c r="I51" s="7">
        <v>5117</v>
      </c>
      <c r="J51" s="4" t="s">
        <v>123</v>
      </c>
      <c r="K51" s="109"/>
      <c r="M51" s="11">
        <f t="shared" si="0"/>
        <v>0</v>
      </c>
      <c r="N51" s="103">
        <f t="shared" si="2"/>
        <v>0</v>
      </c>
      <c r="O51" s="104">
        <f t="shared" si="4"/>
        <v>0</v>
      </c>
    </row>
    <row r="52" spans="1:15" ht="15" hidden="1" customHeight="1" x14ac:dyDescent="0.25">
      <c r="A52">
        <v>41</v>
      </c>
      <c r="B52" s="39" t="s">
        <v>3050</v>
      </c>
      <c r="C52" s="4" t="s">
        <v>3046</v>
      </c>
      <c r="D52" s="5">
        <v>43544</v>
      </c>
      <c r="E52" s="5">
        <v>43544</v>
      </c>
      <c r="F52" s="8" t="s">
        <v>3049</v>
      </c>
      <c r="G52" s="6" t="s">
        <v>3051</v>
      </c>
      <c r="H52" s="8" t="s">
        <v>2637</v>
      </c>
      <c r="I52" s="7">
        <v>40560</v>
      </c>
      <c r="J52" s="4"/>
      <c r="K52" s="109"/>
      <c r="M52" s="11">
        <f t="shared" ref="M52:M83" si="5">L52*0.16</f>
        <v>0</v>
      </c>
      <c r="N52" s="103">
        <f t="shared" si="2"/>
        <v>0</v>
      </c>
      <c r="O52" s="104">
        <f t="shared" si="4"/>
        <v>0</v>
      </c>
    </row>
    <row r="53" spans="1:15" ht="15" hidden="1" customHeight="1" x14ac:dyDescent="0.25">
      <c r="A53">
        <v>42</v>
      </c>
      <c r="B53" s="39">
        <v>123</v>
      </c>
      <c r="C53" s="4" t="s">
        <v>86</v>
      </c>
      <c r="D53" s="5">
        <v>43545</v>
      </c>
      <c r="E53" s="5">
        <v>43545</v>
      </c>
      <c r="F53" s="8" t="s">
        <v>26</v>
      </c>
      <c r="G53" s="6">
        <v>4559</v>
      </c>
      <c r="H53" s="8" t="s">
        <v>3044</v>
      </c>
      <c r="I53" s="7">
        <v>7315</v>
      </c>
      <c r="J53" s="4" t="s">
        <v>123</v>
      </c>
      <c r="K53" s="109"/>
      <c r="M53" s="11">
        <f t="shared" si="5"/>
        <v>0</v>
      </c>
      <c r="N53" s="103">
        <f t="shared" si="2"/>
        <v>0</v>
      </c>
      <c r="O53" s="104">
        <f t="shared" si="4"/>
        <v>0</v>
      </c>
    </row>
    <row r="54" spans="1:15" ht="15" hidden="1" customHeight="1" x14ac:dyDescent="0.25">
      <c r="A54" s="112">
        <v>43</v>
      </c>
      <c r="B54" s="39" t="s">
        <v>3058</v>
      </c>
      <c r="C54" s="4" t="s">
        <v>53</v>
      </c>
      <c r="D54" s="5">
        <v>43545</v>
      </c>
      <c r="E54" s="5">
        <v>43545</v>
      </c>
      <c r="F54" s="8" t="s">
        <v>2398</v>
      </c>
      <c r="G54" s="6" t="s">
        <v>3059</v>
      </c>
      <c r="H54" s="8" t="s">
        <v>3060</v>
      </c>
      <c r="I54" s="7">
        <v>5320.14</v>
      </c>
      <c r="J54" s="4" t="s">
        <v>123</v>
      </c>
      <c r="K54" s="109"/>
      <c r="L54" s="11">
        <v>5019</v>
      </c>
      <c r="M54" s="11">
        <f t="shared" si="5"/>
        <v>803.04</v>
      </c>
      <c r="N54" s="103">
        <f t="shared" si="2"/>
        <v>501.90000000000003</v>
      </c>
      <c r="O54" s="104">
        <f t="shared" si="4"/>
        <v>5320.14</v>
      </c>
    </row>
    <row r="55" spans="1:15" ht="15" customHeight="1" x14ac:dyDescent="0.25">
      <c r="A55" s="66">
        <v>44</v>
      </c>
      <c r="B55" s="107" t="s">
        <v>3084</v>
      </c>
      <c r="C55" s="38" t="s">
        <v>53</v>
      </c>
      <c r="D55" s="79">
        <v>43545</v>
      </c>
      <c r="E55" s="79">
        <v>43545</v>
      </c>
      <c r="F55" s="80" t="s">
        <v>2398</v>
      </c>
      <c r="G55" s="81" t="s">
        <v>3085</v>
      </c>
      <c r="H55" s="80" t="s">
        <v>3086</v>
      </c>
      <c r="I55" s="82">
        <v>4083.65</v>
      </c>
      <c r="J55" s="38" t="s">
        <v>123</v>
      </c>
      <c r="K55" s="110"/>
      <c r="L55" s="11">
        <v>3852.5</v>
      </c>
      <c r="M55" s="11">
        <f t="shared" si="5"/>
        <v>616.4</v>
      </c>
      <c r="N55" s="103">
        <f t="shared" si="2"/>
        <v>385.25</v>
      </c>
      <c r="O55" s="104">
        <f t="shared" si="4"/>
        <v>4083.6499999999996</v>
      </c>
    </row>
    <row r="56" spans="1:15" ht="15" hidden="1" customHeight="1" x14ac:dyDescent="0.25">
      <c r="A56" s="112">
        <v>45</v>
      </c>
      <c r="B56" s="39">
        <v>124</v>
      </c>
      <c r="C56" s="4" t="s">
        <v>25</v>
      </c>
      <c r="D56" s="5">
        <v>43546</v>
      </c>
      <c r="E56" s="5">
        <v>43546</v>
      </c>
      <c r="F56" s="8" t="s">
        <v>2817</v>
      </c>
      <c r="G56" s="6" t="s">
        <v>3056</v>
      </c>
      <c r="H56" s="4" t="s">
        <v>3057</v>
      </c>
      <c r="I56" s="7">
        <v>6726.23</v>
      </c>
      <c r="J56" s="4" t="s">
        <v>123</v>
      </c>
      <c r="K56" s="109"/>
      <c r="L56" s="11">
        <v>6345.5</v>
      </c>
      <c r="M56" s="11">
        <f t="shared" si="5"/>
        <v>1015.28</v>
      </c>
      <c r="N56" s="103">
        <f t="shared" ref="N56:N87" si="6">L56*0.1</f>
        <v>634.55000000000007</v>
      </c>
      <c r="O56" s="104">
        <f t="shared" si="4"/>
        <v>6726.23</v>
      </c>
    </row>
    <row r="57" spans="1:15" ht="15" customHeight="1" x14ac:dyDescent="0.25">
      <c r="A57" s="112">
        <v>46</v>
      </c>
      <c r="B57" s="107">
        <v>125</v>
      </c>
      <c r="C57" s="4" t="s">
        <v>93</v>
      </c>
      <c r="D57" s="5">
        <v>43546</v>
      </c>
      <c r="E57" s="5">
        <v>43546</v>
      </c>
      <c r="F57" s="8" t="s">
        <v>2533</v>
      </c>
      <c r="G57" s="6" t="s">
        <v>3061</v>
      </c>
      <c r="H57" s="8" t="s">
        <v>3060</v>
      </c>
      <c r="I57" s="7">
        <v>9909.2000000000007</v>
      </c>
      <c r="J57" s="4" t="s">
        <v>123</v>
      </c>
      <c r="K57" s="110">
        <v>607</v>
      </c>
      <c r="L57" s="11">
        <v>9348.2999999999993</v>
      </c>
      <c r="M57" s="11">
        <f t="shared" si="5"/>
        <v>1495.7279999999998</v>
      </c>
      <c r="N57" s="103">
        <f t="shared" si="6"/>
        <v>934.82999999999993</v>
      </c>
      <c r="O57" s="104">
        <f t="shared" si="4"/>
        <v>9909.1979999999985</v>
      </c>
    </row>
    <row r="58" spans="1:15" ht="15" hidden="1" customHeight="1" x14ac:dyDescent="0.25">
      <c r="A58" s="112">
        <v>47</v>
      </c>
      <c r="B58" s="39">
        <v>126</v>
      </c>
      <c r="C58" s="4" t="s">
        <v>23</v>
      </c>
      <c r="D58" s="5">
        <v>43546</v>
      </c>
      <c r="E58" s="5">
        <v>43546</v>
      </c>
      <c r="F58" s="8" t="s">
        <v>2421</v>
      </c>
      <c r="G58" s="6" t="s">
        <v>3062</v>
      </c>
      <c r="H58" s="8" t="s">
        <v>3060</v>
      </c>
      <c r="I58" s="7">
        <v>8806.61</v>
      </c>
      <c r="J58" s="4" t="s">
        <v>123</v>
      </c>
      <c r="K58" s="109"/>
      <c r="L58" s="11">
        <v>7628.88</v>
      </c>
      <c r="M58" s="11">
        <f t="shared" si="5"/>
        <v>1220.6208000000001</v>
      </c>
      <c r="N58" s="103">
        <f t="shared" si="6"/>
        <v>762.88800000000003</v>
      </c>
      <c r="O58" s="104">
        <f t="shared" si="4"/>
        <v>8086.6127999999999</v>
      </c>
    </row>
    <row r="59" spans="1:15" ht="15" hidden="1" customHeight="1" x14ac:dyDescent="0.25">
      <c r="A59" s="112">
        <v>48</v>
      </c>
      <c r="B59" s="39">
        <v>127</v>
      </c>
      <c r="C59" s="4" t="s">
        <v>24</v>
      </c>
      <c r="D59" s="5">
        <v>43546</v>
      </c>
      <c r="E59" s="5">
        <v>43546</v>
      </c>
      <c r="F59" s="8" t="s">
        <v>2398</v>
      </c>
      <c r="G59" s="6" t="s">
        <v>3063</v>
      </c>
      <c r="H59" s="8" t="s">
        <v>3060</v>
      </c>
      <c r="I59" s="7">
        <v>5426.54</v>
      </c>
      <c r="J59" s="4" t="s">
        <v>123</v>
      </c>
      <c r="K59" s="109"/>
      <c r="L59" s="11">
        <v>5119.38</v>
      </c>
      <c r="M59" s="11">
        <f t="shared" si="5"/>
        <v>819.10080000000005</v>
      </c>
      <c r="N59" s="103">
        <f t="shared" si="6"/>
        <v>511.93800000000005</v>
      </c>
      <c r="O59" s="104">
        <f t="shared" si="4"/>
        <v>5426.5428000000002</v>
      </c>
    </row>
    <row r="60" spans="1:15" ht="15" hidden="1" customHeight="1" x14ac:dyDescent="0.25">
      <c r="A60" s="112">
        <v>49</v>
      </c>
      <c r="B60" s="39">
        <v>128</v>
      </c>
      <c r="C60" s="4" t="s">
        <v>3037</v>
      </c>
      <c r="D60" s="5">
        <v>43547</v>
      </c>
      <c r="E60" s="5">
        <v>43547</v>
      </c>
      <c r="F60" s="8" t="s">
        <v>2533</v>
      </c>
      <c r="G60" s="6" t="s">
        <v>3064</v>
      </c>
      <c r="H60" s="8" t="s">
        <v>3060</v>
      </c>
      <c r="I60" s="7">
        <v>7046.54</v>
      </c>
      <c r="J60" s="4" t="s">
        <v>123</v>
      </c>
      <c r="K60" s="109"/>
      <c r="L60" s="11">
        <v>6647.68</v>
      </c>
      <c r="M60" s="11">
        <f t="shared" si="5"/>
        <v>1063.6288</v>
      </c>
      <c r="N60" s="103">
        <f t="shared" si="6"/>
        <v>664.76800000000003</v>
      </c>
      <c r="O60" s="104">
        <f t="shared" si="4"/>
        <v>7046.5408000000007</v>
      </c>
    </row>
    <row r="61" spans="1:15" ht="15" hidden="1" customHeight="1" x14ac:dyDescent="0.25">
      <c r="A61" s="112">
        <v>50</v>
      </c>
      <c r="B61" s="39">
        <v>129</v>
      </c>
      <c r="C61" s="4" t="s">
        <v>106</v>
      </c>
      <c r="D61" s="5">
        <v>43547</v>
      </c>
      <c r="E61" s="5">
        <v>43547</v>
      </c>
      <c r="F61" s="8" t="s">
        <v>2851</v>
      </c>
      <c r="G61" s="6" t="s">
        <v>3065</v>
      </c>
      <c r="H61" s="8" t="s">
        <v>3060</v>
      </c>
      <c r="I61" s="7">
        <v>5320.14</v>
      </c>
      <c r="J61" s="4" t="s">
        <v>123</v>
      </c>
      <c r="K61" s="109"/>
      <c r="L61" s="11">
        <v>5019</v>
      </c>
      <c r="M61" s="11">
        <f t="shared" si="5"/>
        <v>803.04</v>
      </c>
      <c r="N61" s="103">
        <f t="shared" si="6"/>
        <v>501.90000000000003</v>
      </c>
      <c r="O61" s="104">
        <f t="shared" si="4"/>
        <v>5320.14</v>
      </c>
    </row>
    <row r="62" spans="1:15" ht="15" customHeight="1" x14ac:dyDescent="0.25">
      <c r="A62" s="112">
        <v>51</v>
      </c>
      <c r="B62" s="108" t="s">
        <v>3067</v>
      </c>
      <c r="C62" s="73" t="s">
        <v>3069</v>
      </c>
      <c r="D62" s="5">
        <v>43547</v>
      </c>
      <c r="E62" s="5">
        <v>43547</v>
      </c>
      <c r="F62" s="74" t="s">
        <v>2998</v>
      </c>
      <c r="G62" s="75" t="s">
        <v>3070</v>
      </c>
      <c r="H62" s="8" t="s">
        <v>3072</v>
      </c>
      <c r="I62" s="76">
        <v>1761.64</v>
      </c>
      <c r="J62" s="73" t="s">
        <v>123</v>
      </c>
      <c r="K62" s="111">
        <v>593</v>
      </c>
      <c r="L62" s="11">
        <v>1661.92</v>
      </c>
      <c r="M62" s="11">
        <f t="shared" si="5"/>
        <v>265.90719999999999</v>
      </c>
      <c r="N62" s="103">
        <f t="shared" si="6"/>
        <v>166.19200000000001</v>
      </c>
      <c r="O62" s="104">
        <f t="shared" si="4"/>
        <v>1761.6352000000002</v>
      </c>
    </row>
    <row r="63" spans="1:15" ht="15" customHeight="1" x14ac:dyDescent="0.25">
      <c r="A63" s="112">
        <v>52</v>
      </c>
      <c r="B63" s="108" t="s">
        <v>3068</v>
      </c>
      <c r="C63" s="73" t="s">
        <v>3069</v>
      </c>
      <c r="D63" s="5">
        <v>43547</v>
      </c>
      <c r="E63" s="5">
        <v>43547</v>
      </c>
      <c r="F63" s="74" t="s">
        <v>2998</v>
      </c>
      <c r="G63" s="75" t="s">
        <v>3071</v>
      </c>
      <c r="H63" s="8" t="s">
        <v>3060</v>
      </c>
      <c r="I63" s="76">
        <v>4073.78</v>
      </c>
      <c r="J63" s="73" t="s">
        <v>123</v>
      </c>
      <c r="K63" s="111">
        <v>594</v>
      </c>
      <c r="L63" s="11">
        <v>3843.19</v>
      </c>
      <c r="M63" s="11">
        <f t="shared" si="5"/>
        <v>614.91039999999998</v>
      </c>
      <c r="N63" s="103">
        <f t="shared" si="6"/>
        <v>384.31900000000002</v>
      </c>
      <c r="O63" s="104">
        <f t="shared" si="4"/>
        <v>4073.7814000000003</v>
      </c>
    </row>
    <row r="64" spans="1:15" ht="15" customHeight="1" x14ac:dyDescent="0.25">
      <c r="A64" s="112">
        <v>53</v>
      </c>
      <c r="B64" s="39">
        <v>130</v>
      </c>
      <c r="C64" s="4" t="s">
        <v>2641</v>
      </c>
      <c r="D64" s="5">
        <v>43549</v>
      </c>
      <c r="E64" s="5">
        <v>43549</v>
      </c>
      <c r="F64" s="8" t="s">
        <v>2421</v>
      </c>
      <c r="G64" s="6" t="s">
        <v>3066</v>
      </c>
      <c r="H64" s="8" t="s">
        <v>3060</v>
      </c>
      <c r="I64" s="7">
        <v>9044.24</v>
      </c>
      <c r="J64" s="4" t="s">
        <v>123</v>
      </c>
      <c r="K64" s="110"/>
      <c r="L64" s="11">
        <v>8532.2999999999993</v>
      </c>
      <c r="M64" s="11">
        <f t="shared" si="5"/>
        <v>1365.1679999999999</v>
      </c>
      <c r="N64" s="103">
        <f t="shared" si="6"/>
        <v>853.23</v>
      </c>
      <c r="O64" s="104">
        <f t="shared" si="4"/>
        <v>9044.2379999999994</v>
      </c>
    </row>
    <row r="65" spans="1:15" ht="15" customHeight="1" x14ac:dyDescent="0.25">
      <c r="A65" s="112">
        <v>54</v>
      </c>
      <c r="B65" s="107">
        <v>131</v>
      </c>
      <c r="C65" s="38" t="s">
        <v>55</v>
      </c>
      <c r="D65" s="5">
        <v>43549</v>
      </c>
      <c r="E65" s="5">
        <v>43549</v>
      </c>
      <c r="F65" s="8" t="s">
        <v>2421</v>
      </c>
      <c r="G65" s="6" t="s">
        <v>3074</v>
      </c>
      <c r="H65" s="8" t="s">
        <v>3060</v>
      </c>
      <c r="I65" s="7">
        <v>9150.64</v>
      </c>
      <c r="J65" s="38" t="s">
        <v>123</v>
      </c>
      <c r="K65" s="110">
        <v>589</v>
      </c>
      <c r="L65" s="11">
        <v>8632.68</v>
      </c>
      <c r="M65" s="11">
        <f t="shared" si="5"/>
        <v>1381.2288000000001</v>
      </c>
      <c r="N65" s="103">
        <f t="shared" si="6"/>
        <v>863.26800000000003</v>
      </c>
      <c r="O65" s="104">
        <f t="shared" si="4"/>
        <v>9150.640800000001</v>
      </c>
    </row>
    <row r="66" spans="1:15" ht="15" hidden="1" customHeight="1" x14ac:dyDescent="0.25">
      <c r="A66" s="112">
        <v>55</v>
      </c>
      <c r="B66" s="39">
        <v>132</v>
      </c>
      <c r="C66" s="38" t="s">
        <v>155</v>
      </c>
      <c r="D66" s="5">
        <v>43549</v>
      </c>
      <c r="E66" s="5">
        <v>43549</v>
      </c>
      <c r="F66" s="8" t="s">
        <v>2851</v>
      </c>
      <c r="G66" s="6" t="s">
        <v>3075</v>
      </c>
      <c r="H66" s="8" t="s">
        <v>3060</v>
      </c>
      <c r="I66" s="78">
        <v>14257.98</v>
      </c>
      <c r="J66" s="83" t="s">
        <v>123</v>
      </c>
      <c r="K66" s="109"/>
      <c r="L66" s="11">
        <v>13450.92</v>
      </c>
      <c r="M66" s="11">
        <f t="shared" si="5"/>
        <v>2152.1471999999999</v>
      </c>
      <c r="N66" s="103">
        <f t="shared" si="6"/>
        <v>1345.0920000000001</v>
      </c>
      <c r="O66" s="104">
        <f t="shared" si="4"/>
        <v>14257.975199999999</v>
      </c>
    </row>
    <row r="67" spans="1:15" ht="15" customHeight="1" x14ac:dyDescent="0.25">
      <c r="A67" s="112">
        <v>56</v>
      </c>
      <c r="B67" s="107">
        <v>133</v>
      </c>
      <c r="C67" s="38" t="s">
        <v>42</v>
      </c>
      <c r="D67" s="5">
        <v>43549</v>
      </c>
      <c r="E67" s="5">
        <v>43549</v>
      </c>
      <c r="F67" s="8" t="s">
        <v>2375</v>
      </c>
      <c r="G67" s="6" t="s">
        <v>3076</v>
      </c>
      <c r="H67" s="8" t="s">
        <v>3060</v>
      </c>
      <c r="I67" s="78">
        <v>3963.68</v>
      </c>
      <c r="J67" s="83" t="s">
        <v>123</v>
      </c>
      <c r="K67" s="110">
        <v>584</v>
      </c>
      <c r="L67" s="11">
        <v>3739.32</v>
      </c>
      <c r="M67" s="11">
        <f t="shared" si="5"/>
        <v>598.2912</v>
      </c>
      <c r="N67" s="103">
        <f t="shared" si="6"/>
        <v>373.93200000000002</v>
      </c>
      <c r="O67" s="104">
        <f t="shared" si="4"/>
        <v>3963.6792000000005</v>
      </c>
    </row>
    <row r="68" spans="1:15" ht="15" customHeight="1" x14ac:dyDescent="0.25">
      <c r="A68" s="112">
        <v>57</v>
      </c>
      <c r="B68" s="107">
        <v>134</v>
      </c>
      <c r="C68" s="38" t="s">
        <v>3030</v>
      </c>
      <c r="D68" s="5">
        <v>43549</v>
      </c>
      <c r="E68" s="5">
        <v>43549</v>
      </c>
      <c r="F68" s="8" t="s">
        <v>2998</v>
      </c>
      <c r="G68" s="6" t="s">
        <v>3079</v>
      </c>
      <c r="H68" s="8" t="s">
        <v>3077</v>
      </c>
      <c r="I68" s="78">
        <v>1899.99</v>
      </c>
      <c r="J68" s="83" t="s">
        <v>123</v>
      </c>
      <c r="K68" s="110">
        <v>591</v>
      </c>
      <c r="L68" s="11">
        <v>1792.44</v>
      </c>
      <c r="M68" s="11">
        <f t="shared" si="5"/>
        <v>286.79040000000003</v>
      </c>
      <c r="N68" s="103">
        <f t="shared" si="6"/>
        <v>179.24400000000003</v>
      </c>
      <c r="O68" s="104">
        <f t="shared" si="4"/>
        <v>1899.9863999999998</v>
      </c>
    </row>
    <row r="69" spans="1:15" ht="15" customHeight="1" x14ac:dyDescent="0.25">
      <c r="A69" s="112">
        <v>58</v>
      </c>
      <c r="B69" s="114">
        <v>135</v>
      </c>
      <c r="C69" s="85" t="s">
        <v>3030</v>
      </c>
      <c r="D69" s="86">
        <v>43549</v>
      </c>
      <c r="E69" s="86">
        <v>43549</v>
      </c>
      <c r="F69" s="74" t="s">
        <v>2998</v>
      </c>
      <c r="G69" s="75" t="s">
        <v>3080</v>
      </c>
      <c r="H69" s="74" t="s">
        <v>3078</v>
      </c>
      <c r="I69" s="78">
        <v>1899.99</v>
      </c>
      <c r="J69" s="83" t="s">
        <v>123</v>
      </c>
      <c r="K69" s="110">
        <v>592</v>
      </c>
      <c r="L69" s="11">
        <v>1792.44</v>
      </c>
      <c r="M69" s="11">
        <f t="shared" si="5"/>
        <v>286.79040000000003</v>
      </c>
      <c r="N69" s="103">
        <f t="shared" si="6"/>
        <v>179.24400000000003</v>
      </c>
      <c r="O69" s="104">
        <f t="shared" si="4"/>
        <v>1899.9863999999998</v>
      </c>
    </row>
    <row r="70" spans="1:15" ht="15" customHeight="1" x14ac:dyDescent="0.25">
      <c r="A70">
        <v>59</v>
      </c>
      <c r="B70" s="107">
        <v>136</v>
      </c>
      <c r="C70" s="38" t="s">
        <v>155</v>
      </c>
      <c r="D70" s="79">
        <v>43549</v>
      </c>
      <c r="E70" s="79">
        <v>43549</v>
      </c>
      <c r="F70" s="80" t="s">
        <v>2851</v>
      </c>
      <c r="G70" s="81" t="s">
        <v>3087</v>
      </c>
      <c r="H70" s="80" t="s">
        <v>3088</v>
      </c>
      <c r="I70" s="82">
        <v>8135.5</v>
      </c>
      <c r="J70" s="38" t="s">
        <v>123</v>
      </c>
      <c r="K70" s="110"/>
      <c r="L70" s="11">
        <v>7675</v>
      </c>
      <c r="M70" s="11">
        <f t="shared" si="5"/>
        <v>1228</v>
      </c>
      <c r="N70" s="103">
        <f t="shared" si="6"/>
        <v>767.5</v>
      </c>
      <c r="O70" s="104">
        <f t="shared" si="4"/>
        <v>8135.5</v>
      </c>
    </row>
    <row r="71" spans="1:15" ht="15" hidden="1" customHeight="1" x14ac:dyDescent="0.25">
      <c r="A71">
        <v>60</v>
      </c>
      <c r="B71" s="39">
        <v>137</v>
      </c>
      <c r="C71" s="38" t="s">
        <v>24</v>
      </c>
      <c r="D71" s="79">
        <v>43549</v>
      </c>
      <c r="E71" s="79">
        <v>43549</v>
      </c>
      <c r="F71" s="80" t="s">
        <v>2398</v>
      </c>
      <c r="G71" s="81" t="s">
        <v>3089</v>
      </c>
      <c r="H71" s="80" t="s">
        <v>3090</v>
      </c>
      <c r="I71" s="82">
        <v>500.85</v>
      </c>
      <c r="J71" s="38" t="s">
        <v>123</v>
      </c>
      <c r="K71" s="109"/>
      <c r="L71" s="11">
        <v>472.5</v>
      </c>
      <c r="M71" s="11">
        <f t="shared" si="5"/>
        <v>75.600000000000009</v>
      </c>
      <c r="N71" s="103">
        <f t="shared" si="6"/>
        <v>47.25</v>
      </c>
      <c r="O71" s="104">
        <f t="shared" si="4"/>
        <v>500.85</v>
      </c>
    </row>
    <row r="72" spans="1:15" ht="15" hidden="1" customHeight="1" x14ac:dyDescent="0.25">
      <c r="A72" s="112">
        <v>61</v>
      </c>
      <c r="B72" s="39">
        <v>138</v>
      </c>
      <c r="C72" s="38" t="s">
        <v>129</v>
      </c>
      <c r="D72" s="79">
        <v>43550</v>
      </c>
      <c r="E72" s="79">
        <v>43550</v>
      </c>
      <c r="F72" s="80" t="s">
        <v>126</v>
      </c>
      <c r="G72" s="81">
        <v>22</v>
      </c>
      <c r="H72" s="80" t="s">
        <v>35</v>
      </c>
      <c r="I72" s="82">
        <v>10000.01</v>
      </c>
      <c r="J72" s="38" t="s">
        <v>123</v>
      </c>
      <c r="K72" s="109"/>
      <c r="L72" s="11">
        <v>9433.9699999999993</v>
      </c>
      <c r="M72" s="11">
        <f t="shared" si="5"/>
        <v>1509.4351999999999</v>
      </c>
      <c r="N72" s="103">
        <f t="shared" si="6"/>
        <v>943.39699999999993</v>
      </c>
      <c r="O72" s="104">
        <f t="shared" si="4"/>
        <v>10000.0082</v>
      </c>
    </row>
    <row r="73" spans="1:15" ht="15" hidden="1" customHeight="1" x14ac:dyDescent="0.25">
      <c r="A73" s="112">
        <v>62</v>
      </c>
      <c r="B73" s="39">
        <v>139</v>
      </c>
      <c r="C73" s="38" t="s">
        <v>125</v>
      </c>
      <c r="D73" s="79">
        <v>43550</v>
      </c>
      <c r="E73" s="79">
        <v>43550</v>
      </c>
      <c r="F73" s="80" t="s">
        <v>126</v>
      </c>
      <c r="G73" s="81">
        <v>33</v>
      </c>
      <c r="H73" s="80" t="s">
        <v>35</v>
      </c>
      <c r="I73" s="82">
        <v>10000.01</v>
      </c>
      <c r="J73" s="38" t="s">
        <v>123</v>
      </c>
      <c r="K73" s="109"/>
      <c r="L73" s="11">
        <v>9433.9699999999993</v>
      </c>
      <c r="M73" s="11">
        <f t="shared" si="5"/>
        <v>1509.4351999999999</v>
      </c>
      <c r="N73" s="103">
        <f t="shared" si="6"/>
        <v>943.39699999999993</v>
      </c>
      <c r="O73" s="104">
        <f t="shared" si="4"/>
        <v>10000.0082</v>
      </c>
    </row>
    <row r="74" spans="1:15" ht="15" hidden="1" customHeight="1" x14ac:dyDescent="0.25">
      <c r="A74">
        <v>63</v>
      </c>
      <c r="B74" s="39">
        <v>140</v>
      </c>
      <c r="C74" s="38" t="s">
        <v>2784</v>
      </c>
      <c r="D74" s="79">
        <v>43550</v>
      </c>
      <c r="E74" s="79">
        <v>43550</v>
      </c>
      <c r="F74" s="80" t="s">
        <v>2851</v>
      </c>
      <c r="G74" s="81">
        <v>2</v>
      </c>
      <c r="H74" s="80" t="s">
        <v>3060</v>
      </c>
      <c r="I74" s="82">
        <v>16066.82</v>
      </c>
      <c r="J74" s="38" t="s">
        <v>123</v>
      </c>
      <c r="K74" s="109"/>
      <c r="L74" s="11">
        <v>15157.38</v>
      </c>
      <c r="M74" s="11">
        <f t="shared" si="5"/>
        <v>2425.1808000000001</v>
      </c>
      <c r="N74" s="103">
        <f t="shared" si="6"/>
        <v>1515.7380000000001</v>
      </c>
      <c r="O74" s="104">
        <f t="shared" si="4"/>
        <v>16066.8228</v>
      </c>
    </row>
    <row r="75" spans="1:15" ht="15" customHeight="1" x14ac:dyDescent="0.25">
      <c r="A75" s="112">
        <v>64</v>
      </c>
      <c r="B75" s="107">
        <v>141</v>
      </c>
      <c r="C75" s="38" t="s">
        <v>2784</v>
      </c>
      <c r="D75" s="79">
        <v>43550</v>
      </c>
      <c r="E75" s="79">
        <v>43550</v>
      </c>
      <c r="F75" s="80" t="s">
        <v>2851</v>
      </c>
      <c r="G75" s="81">
        <v>3</v>
      </c>
      <c r="H75" s="80" t="s">
        <v>3060</v>
      </c>
      <c r="I75" s="82">
        <v>1020.25</v>
      </c>
      <c r="J75" s="38" t="s">
        <v>123</v>
      </c>
      <c r="K75" s="110">
        <v>587</v>
      </c>
      <c r="L75" s="11">
        <v>962.5</v>
      </c>
      <c r="M75" s="11">
        <f t="shared" si="5"/>
        <v>154</v>
      </c>
      <c r="N75" s="103">
        <f t="shared" si="6"/>
        <v>96.25</v>
      </c>
      <c r="O75" s="104">
        <f t="shared" si="4"/>
        <v>1020.25</v>
      </c>
    </row>
    <row r="76" spans="1:15" ht="15" customHeight="1" x14ac:dyDescent="0.25">
      <c r="A76" s="112">
        <v>65</v>
      </c>
      <c r="B76" s="107">
        <v>142</v>
      </c>
      <c r="C76" s="113" t="s">
        <v>30</v>
      </c>
      <c r="D76" s="79">
        <v>43550</v>
      </c>
      <c r="E76" s="79">
        <v>43550</v>
      </c>
      <c r="F76" s="80" t="s">
        <v>2398</v>
      </c>
      <c r="G76" s="81" t="s">
        <v>3091</v>
      </c>
      <c r="H76" s="80" t="s">
        <v>3060</v>
      </c>
      <c r="I76" s="82">
        <v>3724.1</v>
      </c>
      <c r="J76" s="38" t="s">
        <v>123</v>
      </c>
      <c r="K76" s="110">
        <v>586</v>
      </c>
      <c r="L76" s="11">
        <v>3513.3</v>
      </c>
      <c r="M76" s="11">
        <f t="shared" si="5"/>
        <v>562.12800000000004</v>
      </c>
      <c r="N76" s="103">
        <f t="shared" si="6"/>
        <v>351.33000000000004</v>
      </c>
      <c r="O76" s="104">
        <f t="shared" si="4"/>
        <v>3724.0980000000004</v>
      </c>
    </row>
    <row r="77" spans="1:15" ht="15" customHeight="1" x14ac:dyDescent="0.25">
      <c r="A77">
        <v>66</v>
      </c>
      <c r="B77" s="107">
        <v>143</v>
      </c>
      <c r="C77" s="38" t="s">
        <v>30</v>
      </c>
      <c r="D77" s="79">
        <v>43550</v>
      </c>
      <c r="E77" s="79">
        <v>43550</v>
      </c>
      <c r="F77" s="80" t="s">
        <v>2398</v>
      </c>
      <c r="G77" s="81" t="s">
        <v>3092</v>
      </c>
      <c r="H77" s="80" t="s">
        <v>3090</v>
      </c>
      <c r="I77" s="82">
        <v>6359.69</v>
      </c>
      <c r="J77" s="38" t="s">
        <v>123</v>
      </c>
      <c r="K77" s="110">
        <v>734</v>
      </c>
      <c r="L77" s="11">
        <v>5999.71</v>
      </c>
      <c r="M77" s="11">
        <f t="shared" si="5"/>
        <v>959.95360000000005</v>
      </c>
      <c r="N77" s="103">
        <f t="shared" si="6"/>
        <v>599.971</v>
      </c>
      <c r="O77" s="104">
        <f t="shared" si="4"/>
        <v>6359.6926000000003</v>
      </c>
    </row>
    <row r="78" spans="1:15" ht="15" customHeight="1" x14ac:dyDescent="0.25">
      <c r="A78" s="112">
        <v>67</v>
      </c>
      <c r="B78" s="107">
        <v>144</v>
      </c>
      <c r="C78" s="38" t="s">
        <v>116</v>
      </c>
      <c r="D78" s="79">
        <v>43550</v>
      </c>
      <c r="E78" s="79">
        <v>43550</v>
      </c>
      <c r="F78" s="80" t="s">
        <v>2398</v>
      </c>
      <c r="G78" s="81" t="s">
        <v>3093</v>
      </c>
      <c r="H78" s="80" t="s">
        <v>3060</v>
      </c>
      <c r="I78" s="82">
        <v>8367.77</v>
      </c>
      <c r="J78" s="38" t="s">
        <v>123</v>
      </c>
      <c r="K78" s="110">
        <v>585</v>
      </c>
      <c r="L78" s="11">
        <v>7894.12</v>
      </c>
      <c r="M78" s="11">
        <f t="shared" si="5"/>
        <v>1263.0591999999999</v>
      </c>
      <c r="N78" s="103">
        <f t="shared" si="6"/>
        <v>789.41200000000003</v>
      </c>
      <c r="O78" s="104">
        <f t="shared" si="4"/>
        <v>8367.7672000000002</v>
      </c>
    </row>
    <row r="79" spans="1:15" ht="15" hidden="1" customHeight="1" x14ac:dyDescent="0.25">
      <c r="A79">
        <v>68</v>
      </c>
      <c r="B79" s="39">
        <v>145</v>
      </c>
      <c r="C79" s="38" t="s">
        <v>2923</v>
      </c>
      <c r="D79" s="79">
        <v>43550</v>
      </c>
      <c r="E79" s="79">
        <v>43550</v>
      </c>
      <c r="F79" s="8" t="s">
        <v>2651</v>
      </c>
      <c r="G79" s="6">
        <v>42</v>
      </c>
      <c r="H79" s="8" t="s">
        <v>3094</v>
      </c>
      <c r="I79" s="7">
        <v>1023.12</v>
      </c>
      <c r="J79" s="38" t="s">
        <v>123</v>
      </c>
      <c r="M79" s="11">
        <f t="shared" si="5"/>
        <v>0</v>
      </c>
      <c r="N79" s="103">
        <f t="shared" si="6"/>
        <v>0</v>
      </c>
      <c r="O79" s="104">
        <f t="shared" si="4"/>
        <v>0</v>
      </c>
    </row>
    <row r="80" spans="1:15" ht="15" hidden="1" customHeight="1" x14ac:dyDescent="0.25">
      <c r="A80">
        <v>69</v>
      </c>
      <c r="B80" s="39">
        <v>146</v>
      </c>
      <c r="C80" s="38" t="s">
        <v>2923</v>
      </c>
      <c r="D80" s="79">
        <v>43550</v>
      </c>
      <c r="E80" s="79">
        <v>43550</v>
      </c>
      <c r="F80" s="8" t="s">
        <v>2651</v>
      </c>
      <c r="G80" s="6">
        <v>41</v>
      </c>
      <c r="H80" s="8" t="s">
        <v>3095</v>
      </c>
      <c r="I80" s="7">
        <v>3836.7</v>
      </c>
      <c r="J80" s="38" t="s">
        <v>123</v>
      </c>
      <c r="M80" s="11">
        <f t="shared" si="5"/>
        <v>0</v>
      </c>
      <c r="N80" s="103">
        <f t="shared" si="6"/>
        <v>0</v>
      </c>
      <c r="O80" s="104">
        <f t="shared" si="4"/>
        <v>0</v>
      </c>
    </row>
    <row r="81" spans="1:15" ht="15" hidden="1" customHeight="1" x14ac:dyDescent="0.25">
      <c r="A81">
        <v>70</v>
      </c>
      <c r="B81" s="39">
        <v>147</v>
      </c>
      <c r="C81" s="38" t="s">
        <v>2923</v>
      </c>
      <c r="D81" s="79">
        <v>43550</v>
      </c>
      <c r="E81" s="79">
        <v>43550</v>
      </c>
      <c r="F81" s="8" t="s">
        <v>2924</v>
      </c>
      <c r="G81" s="6">
        <v>40</v>
      </c>
      <c r="H81" s="8" t="s">
        <v>3096</v>
      </c>
      <c r="I81" s="7">
        <v>16881.48</v>
      </c>
      <c r="J81" s="38" t="s">
        <v>123</v>
      </c>
      <c r="M81" s="11">
        <f t="shared" si="5"/>
        <v>0</v>
      </c>
      <c r="N81" s="103">
        <f t="shared" si="6"/>
        <v>0</v>
      </c>
      <c r="O81" s="104">
        <f t="shared" si="4"/>
        <v>0</v>
      </c>
    </row>
    <row r="82" spans="1:15" ht="15" hidden="1" customHeight="1" x14ac:dyDescent="0.25">
      <c r="A82">
        <v>71</v>
      </c>
      <c r="B82" s="39">
        <v>148</v>
      </c>
      <c r="C82" s="38" t="s">
        <v>2923</v>
      </c>
      <c r="D82" s="79">
        <v>43550</v>
      </c>
      <c r="E82" s="79">
        <v>43550</v>
      </c>
      <c r="F82" s="8" t="s">
        <v>3013</v>
      </c>
      <c r="G82" s="6">
        <v>39</v>
      </c>
      <c r="H82" s="8" t="s">
        <v>3096</v>
      </c>
      <c r="I82" s="7">
        <v>7673.4</v>
      </c>
      <c r="J82" s="38" t="s">
        <v>123</v>
      </c>
      <c r="M82" s="11">
        <f t="shared" si="5"/>
        <v>0</v>
      </c>
      <c r="N82" s="103">
        <f t="shared" si="6"/>
        <v>0</v>
      </c>
      <c r="O82" s="104">
        <f t="shared" si="4"/>
        <v>0</v>
      </c>
    </row>
    <row r="83" spans="1:15" ht="15" hidden="1" customHeight="1" x14ac:dyDescent="0.25">
      <c r="A83" s="112">
        <v>72</v>
      </c>
      <c r="B83" s="39">
        <v>149</v>
      </c>
      <c r="C83" s="38" t="s">
        <v>109</v>
      </c>
      <c r="D83" s="79">
        <v>43550</v>
      </c>
      <c r="E83" s="79">
        <v>43550</v>
      </c>
      <c r="F83" s="8" t="s">
        <v>2398</v>
      </c>
      <c r="G83" s="6" t="s">
        <v>3097</v>
      </c>
      <c r="H83" s="8" t="s">
        <v>3060</v>
      </c>
      <c r="I83" s="7">
        <v>2553.67</v>
      </c>
      <c r="J83" s="38" t="s">
        <v>123</v>
      </c>
      <c r="L83" s="11">
        <v>2409.12</v>
      </c>
      <c r="M83" s="11">
        <f t="shared" si="5"/>
        <v>385.45920000000001</v>
      </c>
      <c r="N83" s="103">
        <f t="shared" si="6"/>
        <v>240.91200000000001</v>
      </c>
      <c r="O83" s="104">
        <f t="shared" si="4"/>
        <v>2553.6672000000003</v>
      </c>
    </row>
    <row r="84" spans="1:15" ht="15" customHeight="1" x14ac:dyDescent="0.25">
      <c r="A84" s="112">
        <v>73</v>
      </c>
      <c r="B84" s="107">
        <v>150</v>
      </c>
      <c r="C84" s="113" t="s">
        <v>57</v>
      </c>
      <c r="D84" s="79">
        <v>43550</v>
      </c>
      <c r="E84" s="79">
        <v>43550</v>
      </c>
      <c r="F84" s="80" t="s">
        <v>2421</v>
      </c>
      <c r="G84" s="81" t="s">
        <v>3098</v>
      </c>
      <c r="H84" s="80" t="s">
        <v>3090</v>
      </c>
      <c r="I84" s="82">
        <v>437.25</v>
      </c>
      <c r="J84" s="38" t="s">
        <v>123</v>
      </c>
      <c r="K84" s="110">
        <v>623</v>
      </c>
      <c r="L84" s="11">
        <v>412.5</v>
      </c>
      <c r="M84" s="11">
        <f>L84*0.16</f>
        <v>66</v>
      </c>
      <c r="N84" s="103">
        <f t="shared" si="6"/>
        <v>41.25</v>
      </c>
      <c r="O84" s="104">
        <f t="shared" si="4"/>
        <v>437.25</v>
      </c>
    </row>
    <row r="85" spans="1:15" ht="15" customHeight="1" x14ac:dyDescent="0.25">
      <c r="A85" s="112">
        <v>74</v>
      </c>
      <c r="B85" s="107">
        <v>151</v>
      </c>
      <c r="C85" s="113" t="s">
        <v>57</v>
      </c>
      <c r="D85" s="79">
        <v>43550</v>
      </c>
      <c r="E85" s="79">
        <v>43550</v>
      </c>
      <c r="F85" s="8" t="s">
        <v>2421</v>
      </c>
      <c r="G85" s="6" t="s">
        <v>3099</v>
      </c>
      <c r="H85" s="8" t="s">
        <v>3060</v>
      </c>
      <c r="I85" s="7">
        <v>3724.1</v>
      </c>
      <c r="J85" s="38" t="s">
        <v>123</v>
      </c>
      <c r="K85" s="110">
        <v>616</v>
      </c>
      <c r="L85" s="11">
        <v>3513.3</v>
      </c>
      <c r="M85" s="11">
        <f>L85*0.16</f>
        <v>562.12800000000004</v>
      </c>
      <c r="N85" s="103">
        <f t="shared" si="6"/>
        <v>351.33000000000004</v>
      </c>
      <c r="O85" s="104">
        <f t="shared" si="4"/>
        <v>3724.0980000000004</v>
      </c>
    </row>
    <row r="86" spans="1:15" ht="15" hidden="1" customHeight="1" x14ac:dyDescent="0.25">
      <c r="A86">
        <v>75</v>
      </c>
      <c r="B86" s="39" t="s">
        <v>3109</v>
      </c>
      <c r="C86" s="38" t="s">
        <v>2548</v>
      </c>
      <c r="D86" s="79">
        <v>43550</v>
      </c>
      <c r="E86" s="79">
        <v>43550</v>
      </c>
      <c r="F86" s="80" t="s">
        <v>126</v>
      </c>
      <c r="G86" s="6" t="s">
        <v>3110</v>
      </c>
      <c r="H86" s="80" t="s">
        <v>35</v>
      </c>
      <c r="I86" s="7">
        <v>10000.01</v>
      </c>
      <c r="J86" s="38" t="s">
        <v>123</v>
      </c>
      <c r="L86" s="11">
        <v>9433.9699999999993</v>
      </c>
      <c r="M86" s="11">
        <f>L86*0.16</f>
        <v>1509.4351999999999</v>
      </c>
      <c r="N86" s="103">
        <f t="shared" si="6"/>
        <v>943.39699999999993</v>
      </c>
      <c r="O86" s="104">
        <f t="shared" si="4"/>
        <v>10000.0082</v>
      </c>
    </row>
    <row r="87" spans="1:15" ht="15" customHeight="1" x14ac:dyDescent="0.25">
      <c r="A87" s="112">
        <v>76</v>
      </c>
      <c r="B87" s="107">
        <v>152</v>
      </c>
      <c r="C87" s="38" t="s">
        <v>3100</v>
      </c>
      <c r="D87" s="79">
        <v>43551</v>
      </c>
      <c r="E87" s="79">
        <v>43551</v>
      </c>
      <c r="F87" s="80" t="s">
        <v>2998</v>
      </c>
      <c r="G87" s="81">
        <v>190301</v>
      </c>
      <c r="H87" s="80" t="s">
        <v>3060</v>
      </c>
      <c r="I87" s="82">
        <v>9452.49</v>
      </c>
      <c r="J87" s="38" t="s">
        <v>123</v>
      </c>
      <c r="K87" s="110">
        <v>624</v>
      </c>
      <c r="L87" s="11">
        <v>8917.44</v>
      </c>
      <c r="M87" s="11">
        <f>L87*0.16</f>
        <v>1426.7904000000001</v>
      </c>
      <c r="N87" s="103">
        <f t="shared" si="6"/>
        <v>891.74400000000014</v>
      </c>
      <c r="O87" s="104">
        <f t="shared" si="4"/>
        <v>9452.4863999999998</v>
      </c>
    </row>
    <row r="88" spans="1:15" ht="15" hidden="1" customHeight="1" x14ac:dyDescent="0.25">
      <c r="A88">
        <v>77</v>
      </c>
      <c r="B88" s="39">
        <v>153</v>
      </c>
      <c r="C88" s="38" t="s">
        <v>3101</v>
      </c>
      <c r="D88" s="79">
        <v>43551</v>
      </c>
      <c r="E88" s="79">
        <v>43551</v>
      </c>
      <c r="F88" s="80" t="s">
        <v>26</v>
      </c>
      <c r="G88" s="81" t="s">
        <v>3102</v>
      </c>
      <c r="H88" s="80" t="s">
        <v>3103</v>
      </c>
      <c r="I88" s="82">
        <v>20300</v>
      </c>
      <c r="J88" s="38" t="s">
        <v>123</v>
      </c>
      <c r="M88" s="11">
        <f t="shared" ref="M88:M106" si="7">L88*0.16</f>
        <v>0</v>
      </c>
      <c r="N88" s="103">
        <f t="shared" ref="N88:N98" si="8">L88*0.1</f>
        <v>0</v>
      </c>
      <c r="O88" s="104">
        <f>L88+M88-N88</f>
        <v>0</v>
      </c>
    </row>
    <row r="89" spans="1:15" ht="15" hidden="1" customHeight="1" x14ac:dyDescent="0.25">
      <c r="A89">
        <v>78</v>
      </c>
      <c r="B89" s="39">
        <v>154</v>
      </c>
      <c r="C89" s="38" t="s">
        <v>86</v>
      </c>
      <c r="D89" s="79">
        <v>43551</v>
      </c>
      <c r="E89" s="79">
        <v>43551</v>
      </c>
      <c r="F89" s="80" t="s">
        <v>26</v>
      </c>
      <c r="G89" s="81">
        <v>4597</v>
      </c>
      <c r="H89" s="80" t="s">
        <v>3104</v>
      </c>
      <c r="I89" s="82">
        <v>9271</v>
      </c>
      <c r="J89" s="38" t="s">
        <v>123</v>
      </c>
      <c r="M89" s="11">
        <f t="shared" si="7"/>
        <v>0</v>
      </c>
      <c r="N89" s="103">
        <f t="shared" si="8"/>
        <v>0</v>
      </c>
      <c r="O89" s="104">
        <f>L89+M89-N89</f>
        <v>0</v>
      </c>
    </row>
    <row r="90" spans="1:15" ht="15" hidden="1" customHeight="1" x14ac:dyDescent="0.25">
      <c r="A90">
        <v>79</v>
      </c>
      <c r="B90" s="87">
        <v>155</v>
      </c>
      <c r="C90" s="38" t="s">
        <v>2547</v>
      </c>
      <c r="D90" s="79">
        <v>43551</v>
      </c>
      <c r="E90" s="79">
        <v>43551</v>
      </c>
      <c r="F90" s="8" t="s">
        <v>26</v>
      </c>
      <c r="G90" s="6" t="s">
        <v>3108</v>
      </c>
      <c r="H90" s="8" t="s">
        <v>2514</v>
      </c>
      <c r="I90" s="7">
        <v>15080</v>
      </c>
      <c r="J90" s="38" t="s">
        <v>123</v>
      </c>
      <c r="M90" s="11">
        <f t="shared" si="7"/>
        <v>0</v>
      </c>
      <c r="N90" s="103">
        <f t="shared" si="8"/>
        <v>0</v>
      </c>
      <c r="O90" s="104">
        <f>L90+M90-N90</f>
        <v>0</v>
      </c>
    </row>
    <row r="91" spans="1:15" ht="15" customHeight="1" x14ac:dyDescent="0.25">
      <c r="A91">
        <v>80</v>
      </c>
      <c r="B91" s="39">
        <v>156</v>
      </c>
      <c r="C91" s="38" t="s">
        <v>2522</v>
      </c>
      <c r="D91" s="79">
        <v>43552</v>
      </c>
      <c r="E91" s="79">
        <v>43552</v>
      </c>
      <c r="F91" s="8" t="s">
        <v>161</v>
      </c>
      <c r="G91" s="6">
        <v>4381</v>
      </c>
      <c r="H91" s="8" t="s">
        <v>3114</v>
      </c>
      <c r="I91" s="7">
        <v>2320</v>
      </c>
      <c r="J91" s="38" t="s">
        <v>123</v>
      </c>
      <c r="K91" s="102"/>
      <c r="M91" s="11">
        <f t="shared" si="7"/>
        <v>0</v>
      </c>
      <c r="N91" s="103">
        <f t="shared" si="8"/>
        <v>0</v>
      </c>
      <c r="O91" s="104">
        <v>2320</v>
      </c>
    </row>
    <row r="92" spans="1:15" ht="15" customHeight="1" x14ac:dyDescent="0.25">
      <c r="A92">
        <v>81</v>
      </c>
      <c r="B92" s="39">
        <v>157</v>
      </c>
      <c r="C92" s="38" t="s">
        <v>2522</v>
      </c>
      <c r="D92" s="79">
        <v>43552</v>
      </c>
      <c r="E92" s="79">
        <v>43552</v>
      </c>
      <c r="F92" s="8" t="s">
        <v>2955</v>
      </c>
      <c r="G92" s="6">
        <v>4377</v>
      </c>
      <c r="H92" s="8" t="s">
        <v>3114</v>
      </c>
      <c r="I92" s="7">
        <v>2320</v>
      </c>
      <c r="J92" s="38" t="s">
        <v>123</v>
      </c>
      <c r="K92" s="102"/>
      <c r="M92" s="11">
        <f t="shared" si="7"/>
        <v>0</v>
      </c>
      <c r="N92" s="103">
        <f t="shared" si="8"/>
        <v>0</v>
      </c>
      <c r="O92" s="104">
        <v>2320</v>
      </c>
    </row>
    <row r="93" spans="1:15" ht="15" customHeight="1" x14ac:dyDescent="0.25">
      <c r="A93">
        <v>82</v>
      </c>
      <c r="B93" s="39">
        <v>158</v>
      </c>
      <c r="C93" s="38" t="s">
        <v>2522</v>
      </c>
      <c r="D93" s="79">
        <v>43552</v>
      </c>
      <c r="E93" s="79">
        <v>43552</v>
      </c>
      <c r="F93" s="8" t="s">
        <v>2398</v>
      </c>
      <c r="G93" s="6">
        <v>4378</v>
      </c>
      <c r="H93" s="8" t="s">
        <v>3114</v>
      </c>
      <c r="I93" s="7">
        <v>1160</v>
      </c>
      <c r="J93" s="38" t="s">
        <v>123</v>
      </c>
      <c r="K93" s="102"/>
      <c r="M93" s="11">
        <f t="shared" si="7"/>
        <v>0</v>
      </c>
      <c r="N93" s="103">
        <f t="shared" si="8"/>
        <v>0</v>
      </c>
      <c r="O93" s="104">
        <v>1160</v>
      </c>
    </row>
    <row r="94" spans="1:15" ht="15" customHeight="1" x14ac:dyDescent="0.25">
      <c r="A94">
        <v>83</v>
      </c>
      <c r="B94" s="39">
        <v>159</v>
      </c>
      <c r="C94" s="38" t="s">
        <v>2522</v>
      </c>
      <c r="D94" s="79">
        <v>43552</v>
      </c>
      <c r="E94" s="79">
        <v>43552</v>
      </c>
      <c r="F94" s="8" t="s">
        <v>2403</v>
      </c>
      <c r="G94" s="6">
        <v>4380</v>
      </c>
      <c r="H94" s="8" t="s">
        <v>3114</v>
      </c>
      <c r="I94" s="7">
        <v>1160</v>
      </c>
      <c r="J94" s="38" t="s">
        <v>123</v>
      </c>
      <c r="K94" s="102"/>
      <c r="M94" s="11">
        <f t="shared" si="7"/>
        <v>0</v>
      </c>
      <c r="N94" s="103">
        <f t="shared" si="8"/>
        <v>0</v>
      </c>
      <c r="O94" s="104">
        <v>1160</v>
      </c>
    </row>
    <row r="95" spans="1:15" ht="15" customHeight="1" x14ac:dyDescent="0.25">
      <c r="A95">
        <v>84</v>
      </c>
      <c r="B95" s="39">
        <v>160</v>
      </c>
      <c r="C95" s="38" t="s">
        <v>2522</v>
      </c>
      <c r="D95" s="79">
        <v>43552</v>
      </c>
      <c r="E95" s="79">
        <v>43552</v>
      </c>
      <c r="F95" s="8" t="s">
        <v>3115</v>
      </c>
      <c r="G95" s="6">
        <v>4382</v>
      </c>
      <c r="H95" s="8" t="s">
        <v>3114</v>
      </c>
      <c r="I95" s="7">
        <v>1160</v>
      </c>
      <c r="J95" s="38" t="s">
        <v>123</v>
      </c>
      <c r="K95" s="102"/>
      <c r="M95" s="11">
        <f t="shared" si="7"/>
        <v>0</v>
      </c>
      <c r="N95" s="103">
        <f t="shared" si="8"/>
        <v>0</v>
      </c>
      <c r="O95" s="104">
        <v>1160</v>
      </c>
    </row>
    <row r="96" spans="1:15" s="11" customFormat="1" ht="15" customHeight="1" x14ac:dyDescent="0.25">
      <c r="A96">
        <v>85</v>
      </c>
      <c r="B96" s="39">
        <v>161</v>
      </c>
      <c r="C96" s="38" t="s">
        <v>2522</v>
      </c>
      <c r="D96" s="79">
        <v>43552</v>
      </c>
      <c r="E96" s="79">
        <v>43552</v>
      </c>
      <c r="F96" s="8" t="s">
        <v>2533</v>
      </c>
      <c r="G96" s="6">
        <v>4383</v>
      </c>
      <c r="H96" s="8" t="s">
        <v>3114</v>
      </c>
      <c r="I96" s="7">
        <v>1160</v>
      </c>
      <c r="J96" s="38" t="s">
        <v>123</v>
      </c>
      <c r="K96" s="102"/>
      <c r="M96" s="11">
        <f t="shared" si="7"/>
        <v>0</v>
      </c>
      <c r="N96" s="103">
        <f t="shared" si="8"/>
        <v>0</v>
      </c>
      <c r="O96" s="104">
        <v>1160</v>
      </c>
    </row>
    <row r="97" spans="1:15" s="11" customFormat="1" ht="15" customHeight="1" x14ac:dyDescent="0.25">
      <c r="A97">
        <v>86</v>
      </c>
      <c r="B97" s="39">
        <v>162</v>
      </c>
      <c r="C97" s="38" t="s">
        <v>2522</v>
      </c>
      <c r="D97" s="79">
        <v>43552</v>
      </c>
      <c r="E97" s="79">
        <v>43552</v>
      </c>
      <c r="F97" s="8" t="s">
        <v>2537</v>
      </c>
      <c r="G97" s="6">
        <v>4385</v>
      </c>
      <c r="H97" s="8" t="s">
        <v>3114</v>
      </c>
      <c r="I97" s="7">
        <v>1160</v>
      </c>
      <c r="J97" s="38" t="s">
        <v>123</v>
      </c>
      <c r="K97" s="102"/>
      <c r="M97" s="11">
        <f t="shared" si="7"/>
        <v>0</v>
      </c>
      <c r="N97" s="103">
        <f t="shared" si="8"/>
        <v>0</v>
      </c>
      <c r="O97" s="104">
        <v>1160</v>
      </c>
    </row>
    <row r="98" spans="1:15" s="11" customFormat="1" ht="15" customHeight="1" x14ac:dyDescent="0.25">
      <c r="A98">
        <v>87</v>
      </c>
      <c r="B98" s="39">
        <v>163</v>
      </c>
      <c r="C98" s="38" t="s">
        <v>2522</v>
      </c>
      <c r="D98" s="79">
        <v>43552</v>
      </c>
      <c r="E98" s="79">
        <v>43552</v>
      </c>
      <c r="F98" s="8" t="s">
        <v>3116</v>
      </c>
      <c r="G98" s="6">
        <v>4384</v>
      </c>
      <c r="H98" s="8" t="s">
        <v>3114</v>
      </c>
      <c r="I98" s="7">
        <v>1160</v>
      </c>
      <c r="J98" s="38" t="s">
        <v>123</v>
      </c>
      <c r="K98" s="102"/>
      <c r="M98" s="11">
        <f t="shared" si="7"/>
        <v>0</v>
      </c>
      <c r="N98" s="103">
        <f t="shared" si="8"/>
        <v>0</v>
      </c>
      <c r="O98" s="104">
        <v>1160</v>
      </c>
    </row>
    <row r="99" spans="1:15" s="11" customFormat="1" ht="15" customHeight="1" x14ac:dyDescent="0.25">
      <c r="A99">
        <v>88</v>
      </c>
      <c r="B99" s="39">
        <v>164</v>
      </c>
      <c r="C99" s="38" t="s">
        <v>2522</v>
      </c>
      <c r="D99" s="79">
        <v>43552</v>
      </c>
      <c r="E99" s="79">
        <v>43552</v>
      </c>
      <c r="F99" s="8" t="s">
        <v>3117</v>
      </c>
      <c r="G99" s="6">
        <v>4386</v>
      </c>
      <c r="H99" s="8" t="s">
        <v>3114</v>
      </c>
      <c r="I99" s="7">
        <v>1160</v>
      </c>
      <c r="J99" s="38" t="s">
        <v>123</v>
      </c>
      <c r="K99" s="102"/>
      <c r="M99" s="11">
        <f t="shared" si="7"/>
        <v>0</v>
      </c>
      <c r="N99" s="103">
        <f t="shared" ref="N99:N106" si="9">L99*0.1</f>
        <v>0</v>
      </c>
      <c r="O99" s="104">
        <v>1160</v>
      </c>
    </row>
    <row r="100" spans="1:15" s="11" customFormat="1" ht="15" customHeight="1" x14ac:dyDescent="0.25">
      <c r="A100">
        <v>89</v>
      </c>
      <c r="B100" s="39">
        <v>165</v>
      </c>
      <c r="C100" s="38" t="s">
        <v>2522</v>
      </c>
      <c r="D100" s="79">
        <v>43552</v>
      </c>
      <c r="E100" s="79">
        <v>43552</v>
      </c>
      <c r="F100" s="8" t="s">
        <v>2627</v>
      </c>
      <c r="G100" s="6">
        <v>4387</v>
      </c>
      <c r="H100" s="8" t="s">
        <v>3114</v>
      </c>
      <c r="I100" s="7">
        <v>1160</v>
      </c>
      <c r="J100" s="38" t="s">
        <v>123</v>
      </c>
      <c r="K100" s="102"/>
      <c r="M100" s="11">
        <f t="shared" si="7"/>
        <v>0</v>
      </c>
      <c r="N100" s="103">
        <f t="shared" si="9"/>
        <v>0</v>
      </c>
      <c r="O100" s="104">
        <v>1160</v>
      </c>
    </row>
    <row r="101" spans="1:15" s="11" customFormat="1" ht="15" hidden="1" customHeight="1" x14ac:dyDescent="0.25">
      <c r="A101">
        <v>90</v>
      </c>
      <c r="B101" s="87">
        <v>166</v>
      </c>
      <c r="C101" s="38" t="s">
        <v>2522</v>
      </c>
      <c r="D101" s="79">
        <v>43552</v>
      </c>
      <c r="E101" s="79">
        <v>43552</v>
      </c>
      <c r="F101" s="8" t="s">
        <v>2398</v>
      </c>
      <c r="G101" s="6">
        <v>4379</v>
      </c>
      <c r="H101" s="8" t="s">
        <v>3118</v>
      </c>
      <c r="I101" s="7">
        <v>1702.88</v>
      </c>
      <c r="J101" s="38" t="s">
        <v>123</v>
      </c>
      <c r="M101" s="11">
        <f t="shared" si="7"/>
        <v>0</v>
      </c>
      <c r="N101" s="103">
        <f t="shared" si="9"/>
        <v>0</v>
      </c>
      <c r="O101" s="104">
        <f t="shared" ref="O101:O106" si="10">L101+M101-N101</f>
        <v>0</v>
      </c>
    </row>
    <row r="102" spans="1:15" s="11" customFormat="1" ht="15" hidden="1" customHeight="1" x14ac:dyDescent="0.25">
      <c r="A102">
        <v>91</v>
      </c>
      <c r="B102" s="87" t="s">
        <v>3126</v>
      </c>
      <c r="C102" s="38" t="s">
        <v>3111</v>
      </c>
      <c r="D102" s="5">
        <v>43553</v>
      </c>
      <c r="E102" s="5">
        <v>43553</v>
      </c>
      <c r="F102" s="8" t="s">
        <v>2421</v>
      </c>
      <c r="G102" s="6" t="s">
        <v>3112</v>
      </c>
      <c r="H102" s="80" t="s">
        <v>3072</v>
      </c>
      <c r="I102" s="7">
        <v>5725.32</v>
      </c>
      <c r="J102" s="38" t="s">
        <v>123</v>
      </c>
      <c r="M102" s="11">
        <f t="shared" si="7"/>
        <v>0</v>
      </c>
      <c r="N102" s="103">
        <f t="shared" si="9"/>
        <v>0</v>
      </c>
      <c r="O102" s="104">
        <f t="shared" si="10"/>
        <v>0</v>
      </c>
    </row>
    <row r="103" spans="1:15" s="11" customFormat="1" ht="15" hidden="1" customHeight="1" x14ac:dyDescent="0.25">
      <c r="A103">
        <v>92</v>
      </c>
      <c r="B103" s="87" t="s">
        <v>3127</v>
      </c>
      <c r="C103" s="38" t="s">
        <v>3111</v>
      </c>
      <c r="D103" s="5">
        <v>43553</v>
      </c>
      <c r="E103" s="5">
        <v>43553</v>
      </c>
      <c r="F103" s="8" t="s">
        <v>2421</v>
      </c>
      <c r="G103" s="6" t="s">
        <v>3113</v>
      </c>
      <c r="H103" s="8" t="s">
        <v>3060</v>
      </c>
      <c r="I103" s="7">
        <v>951.1</v>
      </c>
      <c r="J103" s="38" t="s">
        <v>123</v>
      </c>
      <c r="M103" s="11">
        <f t="shared" si="7"/>
        <v>0</v>
      </c>
      <c r="N103" s="103">
        <f t="shared" si="9"/>
        <v>0</v>
      </c>
      <c r="O103" s="104">
        <f t="shared" si="10"/>
        <v>0</v>
      </c>
    </row>
    <row r="104" spans="1:15" s="11" customFormat="1" ht="15" customHeight="1" x14ac:dyDescent="0.25">
      <c r="A104">
        <v>93</v>
      </c>
      <c r="B104" s="39">
        <v>167</v>
      </c>
      <c r="C104" s="38" t="s">
        <v>2522</v>
      </c>
      <c r="D104" s="79">
        <v>43554</v>
      </c>
      <c r="E104" s="79">
        <v>43554</v>
      </c>
      <c r="F104" s="8" t="s">
        <v>2535</v>
      </c>
      <c r="G104" s="6">
        <v>4412</v>
      </c>
      <c r="H104" s="8" t="s">
        <v>3114</v>
      </c>
      <c r="I104" s="7">
        <v>1160</v>
      </c>
      <c r="J104" s="38" t="s">
        <v>123</v>
      </c>
      <c r="K104" s="102"/>
      <c r="M104" s="11">
        <f t="shared" si="7"/>
        <v>0</v>
      </c>
      <c r="N104" s="103">
        <f t="shared" si="9"/>
        <v>0</v>
      </c>
      <c r="O104" s="104">
        <v>1160</v>
      </c>
    </row>
    <row r="105" spans="1:15" s="11" customFormat="1" ht="15" hidden="1" customHeight="1" x14ac:dyDescent="0.25">
      <c r="A105">
        <v>94</v>
      </c>
      <c r="B105" s="87">
        <v>168</v>
      </c>
      <c r="C105" s="38" t="s">
        <v>2522</v>
      </c>
      <c r="D105" s="79">
        <v>43554</v>
      </c>
      <c r="E105" s="79">
        <v>43554</v>
      </c>
      <c r="F105" s="8" t="s">
        <v>2421</v>
      </c>
      <c r="G105" s="6">
        <v>4410</v>
      </c>
      <c r="H105" s="8" t="s">
        <v>3114</v>
      </c>
      <c r="I105" s="7">
        <v>1160</v>
      </c>
      <c r="J105" s="38" t="s">
        <v>123</v>
      </c>
      <c r="M105" s="11">
        <f t="shared" si="7"/>
        <v>0</v>
      </c>
      <c r="N105" s="103">
        <f t="shared" si="9"/>
        <v>0</v>
      </c>
      <c r="O105" s="104">
        <f t="shared" si="10"/>
        <v>0</v>
      </c>
    </row>
    <row r="106" spans="1:15" s="11" customFormat="1" ht="15" hidden="1" customHeight="1" x14ac:dyDescent="0.25">
      <c r="A106">
        <v>95</v>
      </c>
      <c r="B106" s="87">
        <v>169</v>
      </c>
      <c r="C106" s="38" t="s">
        <v>2522</v>
      </c>
      <c r="D106" s="79">
        <v>43554</v>
      </c>
      <c r="E106" s="79">
        <v>43554</v>
      </c>
      <c r="F106" s="8" t="s">
        <v>2421</v>
      </c>
      <c r="G106" s="6">
        <v>4420</v>
      </c>
      <c r="H106" s="8" t="s">
        <v>3118</v>
      </c>
      <c r="I106" s="7">
        <v>1197.58</v>
      </c>
      <c r="J106" s="38" t="s">
        <v>123</v>
      </c>
      <c r="M106" s="11">
        <f t="shared" si="7"/>
        <v>0</v>
      </c>
      <c r="N106" s="103">
        <f t="shared" si="9"/>
        <v>0</v>
      </c>
      <c r="O106" s="104">
        <f t="shared" si="10"/>
        <v>0</v>
      </c>
    </row>
    <row r="107" spans="1:15" s="11" customFormat="1" x14ac:dyDescent="0.25">
      <c r="A107"/>
      <c r="B107" s="2"/>
      <c r="C107"/>
      <c r="D107"/>
      <c r="E107"/>
      <c r="F107"/>
      <c r="N107" s="11">
        <f>SUBTOTAL(9,N20:N106)</f>
        <v>12517.582000000002</v>
      </c>
    </row>
  </sheetData>
  <autoFilter ref="B12:O106">
    <filterColumn colId="9">
      <colorFilter dxfId="0"/>
    </filterColumn>
  </autoFilter>
  <mergeCells count="1">
    <mergeCell ref="B11:F11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M108"/>
  <sheetViews>
    <sheetView topLeftCell="E11" workbookViewId="0">
      <selection activeCell="M11" sqref="M11"/>
    </sheetView>
  </sheetViews>
  <sheetFormatPr baseColWidth="10" defaultRowHeight="15" x14ac:dyDescent="0.25"/>
  <cols>
    <col min="2" max="2" width="11.42578125" style="2"/>
    <col min="3" max="3" width="43.42578125" customWidth="1"/>
    <col min="4" max="4" width="42.140625" customWidth="1"/>
    <col min="5" max="5" width="55.42578125" customWidth="1"/>
    <col min="6" max="6" width="21" customWidth="1"/>
    <col min="7" max="7" width="17.28515625" style="11" bestFit="1" customWidth="1"/>
    <col min="8" max="11" width="11.5703125" style="11" bestFit="1" customWidth="1"/>
    <col min="12" max="12" width="10.5703125" style="11" bestFit="1" customWidth="1"/>
    <col min="13" max="13" width="14.42578125" style="11" customWidth="1"/>
  </cols>
  <sheetData>
    <row r="11" spans="1:13" ht="26.25" x14ac:dyDescent="0.4">
      <c r="A11" t="s">
        <v>2886</v>
      </c>
      <c r="B11" s="166" t="s">
        <v>2869</v>
      </c>
      <c r="C11" s="166"/>
      <c r="D11" s="166"/>
      <c r="E11" s="166"/>
      <c r="F11" s="166"/>
    </row>
    <row r="12" spans="1:13" ht="30" x14ac:dyDescent="0.25">
      <c r="B12" s="59" t="s">
        <v>2779</v>
      </c>
      <c r="C12" s="4" t="s">
        <v>2780</v>
      </c>
      <c r="D12" t="s">
        <v>2788</v>
      </c>
      <c r="M12" s="11" t="s">
        <v>2894</v>
      </c>
    </row>
    <row r="13" spans="1:13" x14ac:dyDescent="0.25">
      <c r="A13">
        <v>1</v>
      </c>
      <c r="B13" s="60">
        <v>148</v>
      </c>
      <c r="C13" s="62" t="s">
        <v>2781</v>
      </c>
      <c r="D13" t="s">
        <v>2836</v>
      </c>
      <c r="E13" t="s">
        <v>2409</v>
      </c>
      <c r="F13" s="11">
        <f>SUM(G13:L13)</f>
        <v>25784.68</v>
      </c>
      <c r="G13" s="11">
        <v>2409.7800000000002</v>
      </c>
      <c r="H13" s="11">
        <v>4819.57</v>
      </c>
      <c r="I13" s="11">
        <v>5542.5</v>
      </c>
      <c r="J13" s="11">
        <v>5301.52</v>
      </c>
      <c r="K13" s="11">
        <v>5060.55</v>
      </c>
      <c r="L13" s="11">
        <v>2650.76</v>
      </c>
      <c r="M13" s="11">
        <f>F13/6</f>
        <v>4297.4466666666667</v>
      </c>
    </row>
    <row r="14" spans="1:13" x14ac:dyDescent="0.25">
      <c r="A14">
        <v>2</v>
      </c>
      <c r="B14" s="60">
        <v>125</v>
      </c>
      <c r="C14" s="62" t="s">
        <v>120</v>
      </c>
      <c r="D14" t="s">
        <v>2836</v>
      </c>
      <c r="E14" t="s">
        <v>2847</v>
      </c>
      <c r="F14" s="11">
        <f>SUM(G14:L14)</f>
        <v>53887.759999999995</v>
      </c>
      <c r="G14" s="11">
        <v>6232.2</v>
      </c>
      <c r="H14" s="11">
        <v>12464.4</v>
      </c>
      <c r="I14" s="11">
        <v>10511.64</v>
      </c>
      <c r="J14" s="11">
        <v>10054.620000000001</v>
      </c>
      <c r="K14" s="11">
        <v>9597.59</v>
      </c>
      <c r="L14" s="11">
        <v>5027.3100000000004</v>
      </c>
      <c r="M14" s="11">
        <f t="shared" ref="M14:M77" si="0">F14/6</f>
        <v>8981.2933333333331</v>
      </c>
    </row>
    <row r="15" spans="1:13" x14ac:dyDescent="0.25">
      <c r="A15">
        <v>3</v>
      </c>
      <c r="B15" s="2">
        <v>174</v>
      </c>
      <c r="C15" t="s">
        <v>120</v>
      </c>
      <c r="D15" t="s">
        <v>2790</v>
      </c>
      <c r="E15" t="s">
        <v>2403</v>
      </c>
      <c r="F15" s="11">
        <f>SUM(G15:L15)</f>
        <v>8675.2199999999993</v>
      </c>
      <c r="G15" s="11">
        <v>4819.57</v>
      </c>
      <c r="H15" s="11">
        <v>3855.65</v>
      </c>
      <c r="M15" s="11">
        <f>F15/2</f>
        <v>4337.6099999999997</v>
      </c>
    </row>
    <row r="16" spans="1:13" x14ac:dyDescent="0.25">
      <c r="A16">
        <v>4</v>
      </c>
      <c r="B16" s="60">
        <v>146</v>
      </c>
      <c r="C16" s="62" t="s">
        <v>2854</v>
      </c>
      <c r="D16" t="s">
        <v>2836</v>
      </c>
      <c r="E16" t="s">
        <v>2531</v>
      </c>
      <c r="F16" s="11">
        <f>SUM(G16:L16)</f>
        <v>51569.380000000005</v>
      </c>
      <c r="G16" s="11">
        <v>4819.57</v>
      </c>
      <c r="H16" s="11">
        <v>9639.14</v>
      </c>
      <c r="I16" s="11">
        <v>11085.01</v>
      </c>
      <c r="J16" s="11">
        <v>10603.05</v>
      </c>
      <c r="K16" s="11">
        <v>10121.09</v>
      </c>
      <c r="L16" s="11">
        <v>5301.52</v>
      </c>
      <c r="M16" s="11">
        <f t="shared" si="0"/>
        <v>8594.8966666666674</v>
      </c>
    </row>
    <row r="17" spans="1:13" x14ac:dyDescent="0.25">
      <c r="A17">
        <v>5</v>
      </c>
      <c r="B17" s="60">
        <v>142</v>
      </c>
      <c r="C17" s="62" t="s">
        <v>57</v>
      </c>
      <c r="D17" t="s">
        <v>2836</v>
      </c>
      <c r="E17" t="s">
        <v>2852</v>
      </c>
      <c r="F17" s="11">
        <f>SUM(G17:L17)</f>
        <v>17185.059999999998</v>
      </c>
      <c r="G17" s="11">
        <v>1606.08</v>
      </c>
      <c r="H17" s="11">
        <v>3212.16</v>
      </c>
      <c r="I17" s="11">
        <v>3693.98</v>
      </c>
      <c r="J17" s="11">
        <v>3533.38</v>
      </c>
      <c r="K17" s="11">
        <v>3372.77</v>
      </c>
      <c r="L17" s="11">
        <v>1766.69</v>
      </c>
      <c r="M17" s="11">
        <f t="shared" si="0"/>
        <v>2864.1766666666663</v>
      </c>
    </row>
    <row r="18" spans="1:13" x14ac:dyDescent="0.25">
      <c r="A18">
        <v>6</v>
      </c>
      <c r="B18" s="2">
        <v>181</v>
      </c>
      <c r="C18" t="s">
        <v>2796</v>
      </c>
      <c r="D18" s="66" t="s">
        <v>2797</v>
      </c>
      <c r="E18" t="s">
        <v>2405</v>
      </c>
      <c r="F18" s="11">
        <v>11435.28</v>
      </c>
      <c r="M18" s="11">
        <f>F18</f>
        <v>11435.28</v>
      </c>
    </row>
    <row r="19" spans="1:13" x14ac:dyDescent="0.25">
      <c r="A19">
        <v>7</v>
      </c>
      <c r="B19" s="2">
        <v>170</v>
      </c>
      <c r="C19" t="s">
        <v>2867</v>
      </c>
      <c r="D19" t="s">
        <v>2868</v>
      </c>
      <c r="E19" t="s">
        <v>2382</v>
      </c>
      <c r="F19" s="11">
        <f>SUM(G19:L19)</f>
        <v>12820.050000000001</v>
      </c>
      <c r="G19" s="11">
        <v>2409.7800000000002</v>
      </c>
      <c r="H19" s="11">
        <v>4241.22</v>
      </c>
      <c r="I19" s="11">
        <v>4048.44</v>
      </c>
      <c r="J19" s="11">
        <v>2120.61</v>
      </c>
      <c r="M19" s="11">
        <f>F19/4</f>
        <v>3205.0125000000003</v>
      </c>
    </row>
    <row r="20" spans="1:13" x14ac:dyDescent="0.25">
      <c r="A20">
        <v>8</v>
      </c>
      <c r="B20" s="60">
        <v>115</v>
      </c>
      <c r="C20" s="62" t="s">
        <v>2838</v>
      </c>
      <c r="D20" t="s">
        <v>2839</v>
      </c>
      <c r="E20" t="s">
        <v>2413</v>
      </c>
      <c r="F20" s="11">
        <v>123113.21</v>
      </c>
      <c r="G20" s="11">
        <v>41037.730000000003</v>
      </c>
      <c r="H20" s="11">
        <v>41037.730000000003</v>
      </c>
      <c r="I20" s="11">
        <v>41037.730000000003</v>
      </c>
      <c r="M20" s="11">
        <f>F20/3</f>
        <v>41037.736666666671</v>
      </c>
    </row>
    <row r="21" spans="1:13" x14ac:dyDescent="0.25">
      <c r="A21">
        <v>9</v>
      </c>
      <c r="B21" s="60">
        <v>149</v>
      </c>
      <c r="C21" s="62" t="s">
        <v>2782</v>
      </c>
      <c r="D21" t="s">
        <v>2836</v>
      </c>
      <c r="E21" t="s">
        <v>2531</v>
      </c>
      <c r="F21" s="11">
        <f>SUM(G21:L21)</f>
        <v>51569.380000000005</v>
      </c>
      <c r="G21" s="11">
        <v>4819.57</v>
      </c>
      <c r="H21" s="11">
        <v>9639.14</v>
      </c>
      <c r="I21" s="11">
        <v>11085.01</v>
      </c>
      <c r="J21" s="11">
        <v>10603.05</v>
      </c>
      <c r="K21" s="11">
        <v>10121.09</v>
      </c>
      <c r="L21" s="11">
        <v>5301.52</v>
      </c>
      <c r="M21" s="11">
        <f t="shared" si="0"/>
        <v>8594.8966666666674</v>
      </c>
    </row>
    <row r="22" spans="1:13" x14ac:dyDescent="0.25">
      <c r="A22">
        <v>10</v>
      </c>
      <c r="B22" s="60">
        <v>73</v>
      </c>
      <c r="C22" s="62" t="s">
        <v>2824</v>
      </c>
      <c r="D22" t="s">
        <v>2823</v>
      </c>
      <c r="E22" t="s">
        <v>2413</v>
      </c>
      <c r="F22" s="67">
        <v>71132.14</v>
      </c>
      <c r="M22" s="11">
        <f t="shared" si="0"/>
        <v>11855.356666666667</v>
      </c>
    </row>
    <row r="23" spans="1:13" x14ac:dyDescent="0.25">
      <c r="A23">
        <v>11</v>
      </c>
      <c r="B23" s="60">
        <v>115</v>
      </c>
      <c r="C23" s="62" t="s">
        <v>2824</v>
      </c>
      <c r="D23" t="s">
        <v>2835</v>
      </c>
      <c r="E23" t="s">
        <v>2413</v>
      </c>
      <c r="F23" s="11">
        <v>65660.460000000006</v>
      </c>
      <c r="G23" s="11">
        <v>6887.48</v>
      </c>
      <c r="H23" s="11">
        <v>13774.96</v>
      </c>
      <c r="I23" s="11">
        <v>15841.2</v>
      </c>
      <c r="J23" s="11">
        <v>15152.46</v>
      </c>
      <c r="K23" s="11">
        <v>14463.71</v>
      </c>
      <c r="L23" s="11">
        <v>7576.23</v>
      </c>
      <c r="M23" s="11">
        <f t="shared" si="0"/>
        <v>10943.410000000002</v>
      </c>
    </row>
    <row r="24" spans="1:13" x14ac:dyDescent="0.25">
      <c r="A24">
        <v>12</v>
      </c>
      <c r="B24" s="60">
        <v>123</v>
      </c>
      <c r="C24" s="62" t="s">
        <v>2844</v>
      </c>
      <c r="D24" t="s">
        <v>2836</v>
      </c>
      <c r="E24" t="s">
        <v>2845</v>
      </c>
      <c r="F24" s="11">
        <f>SUM(G24:L24)</f>
        <v>57793.26</v>
      </c>
      <c r="G24" s="11">
        <v>5401.24</v>
      </c>
      <c r="H24" s="11">
        <v>10802.48</v>
      </c>
      <c r="I24" s="11">
        <v>12422.85</v>
      </c>
      <c r="J24" s="11">
        <v>11882.73</v>
      </c>
      <c r="K24" s="11">
        <v>11342.6</v>
      </c>
      <c r="L24" s="11">
        <v>5941.36</v>
      </c>
      <c r="M24" s="11">
        <f t="shared" si="0"/>
        <v>9632.2100000000009</v>
      </c>
    </row>
    <row r="25" spans="1:13" x14ac:dyDescent="0.25">
      <c r="A25">
        <v>13</v>
      </c>
      <c r="B25" s="60">
        <v>117</v>
      </c>
      <c r="C25" s="62" t="s">
        <v>2840</v>
      </c>
      <c r="D25" t="s">
        <v>2836</v>
      </c>
      <c r="E25" t="s">
        <v>2375</v>
      </c>
      <c r="F25" s="11">
        <f>SUM(G25:L25)</f>
        <v>28363.149999999998</v>
      </c>
      <c r="G25" s="11">
        <v>2650.76</v>
      </c>
      <c r="H25" s="11">
        <v>5301.52</v>
      </c>
      <c r="I25" s="11">
        <v>6096.75</v>
      </c>
      <c r="J25" s="11">
        <v>5831.68</v>
      </c>
      <c r="K25" s="11">
        <v>5566.6</v>
      </c>
      <c r="L25" s="11">
        <v>2915.84</v>
      </c>
      <c r="M25" s="11">
        <f t="shared" si="0"/>
        <v>4727.1916666666666</v>
      </c>
    </row>
    <row r="26" spans="1:13" x14ac:dyDescent="0.25">
      <c r="A26">
        <v>14</v>
      </c>
      <c r="B26" s="60">
        <v>152</v>
      </c>
      <c r="C26" s="62" t="s">
        <v>30</v>
      </c>
      <c r="D26" t="s">
        <v>2836</v>
      </c>
      <c r="E26" t="s">
        <v>2398</v>
      </c>
      <c r="F26" s="11">
        <f>SUM(G26:L26)</f>
        <v>19934.670000000002</v>
      </c>
      <c r="G26" s="11">
        <v>1863.05</v>
      </c>
      <c r="H26" s="11">
        <v>3726.11</v>
      </c>
      <c r="I26" s="11">
        <v>4285.0200000000004</v>
      </c>
      <c r="J26" s="11">
        <v>4098.72</v>
      </c>
      <c r="K26" s="11">
        <v>3912.41</v>
      </c>
      <c r="L26" s="11">
        <v>2049.36</v>
      </c>
      <c r="M26" s="11">
        <f t="shared" si="0"/>
        <v>3322.4450000000002</v>
      </c>
    </row>
    <row r="27" spans="1:13" x14ac:dyDescent="0.25">
      <c r="A27">
        <v>15</v>
      </c>
      <c r="B27" s="60">
        <v>97</v>
      </c>
      <c r="C27" s="62" t="s">
        <v>2828</v>
      </c>
      <c r="D27" s="9" t="s">
        <v>2829</v>
      </c>
      <c r="E27" t="s">
        <v>2830</v>
      </c>
      <c r="F27" s="67">
        <v>14277.76</v>
      </c>
      <c r="M27" s="11">
        <f>F27/4</f>
        <v>3569.44</v>
      </c>
    </row>
    <row r="28" spans="1:13" x14ac:dyDescent="0.25">
      <c r="A28">
        <v>16</v>
      </c>
      <c r="B28" s="2">
        <v>160</v>
      </c>
      <c r="C28" s="62" t="s">
        <v>2858</v>
      </c>
      <c r="D28" t="s">
        <v>2859</v>
      </c>
      <c r="E28" t="s">
        <v>2413</v>
      </c>
      <c r="F28" s="11">
        <v>52528.92</v>
      </c>
      <c r="G28" s="11">
        <v>17509.64</v>
      </c>
      <c r="H28" s="11">
        <v>17509.64</v>
      </c>
      <c r="I28" s="11">
        <v>17509.64</v>
      </c>
      <c r="M28" s="11">
        <f>F28/3</f>
        <v>17509.64</v>
      </c>
    </row>
    <row r="29" spans="1:13" x14ac:dyDescent="0.25">
      <c r="A29">
        <v>17</v>
      </c>
      <c r="B29" s="60">
        <v>98</v>
      </c>
      <c r="C29" s="62" t="s">
        <v>2831</v>
      </c>
      <c r="D29" t="s">
        <v>2832</v>
      </c>
      <c r="E29" t="s">
        <v>2413</v>
      </c>
      <c r="F29" s="11">
        <v>17509.64</v>
      </c>
      <c r="M29" s="11">
        <f>F29/1</f>
        <v>17509.64</v>
      </c>
    </row>
    <row r="30" spans="1:13" x14ac:dyDescent="0.25">
      <c r="A30">
        <v>18</v>
      </c>
      <c r="B30" s="60">
        <v>122</v>
      </c>
      <c r="C30" s="62" t="s">
        <v>28</v>
      </c>
      <c r="D30" t="s">
        <v>2836</v>
      </c>
      <c r="E30" t="s">
        <v>2843</v>
      </c>
      <c r="F30" s="11">
        <f>SUM(G30:L30)</f>
        <v>47408.28</v>
      </c>
      <c r="G30" s="11">
        <v>4430.68</v>
      </c>
      <c r="H30" s="11">
        <v>8861.36</v>
      </c>
      <c r="I30" s="11">
        <v>10190.56</v>
      </c>
      <c r="J30" s="11">
        <v>9747.5</v>
      </c>
      <c r="K30" s="11">
        <v>9304.43</v>
      </c>
      <c r="L30" s="11">
        <v>4873.75</v>
      </c>
      <c r="M30" s="11">
        <f t="shared" si="0"/>
        <v>7901.38</v>
      </c>
    </row>
    <row r="31" spans="1:13" x14ac:dyDescent="0.25">
      <c r="A31">
        <v>19</v>
      </c>
      <c r="B31" s="60">
        <v>134</v>
      </c>
      <c r="C31" s="72" t="s">
        <v>105</v>
      </c>
      <c r="D31" t="s">
        <v>2836</v>
      </c>
      <c r="E31" t="s">
        <v>2850</v>
      </c>
      <c r="F31" s="11">
        <f>SUM(G31:L31)</f>
        <v>38677.03</v>
      </c>
      <c r="G31" s="11">
        <v>3614.68</v>
      </c>
      <c r="H31" s="11">
        <v>7229.35</v>
      </c>
      <c r="I31" s="11">
        <v>8313.75</v>
      </c>
      <c r="J31" s="11">
        <v>7952.29</v>
      </c>
      <c r="K31" s="11">
        <v>7590.82</v>
      </c>
      <c r="L31" s="11">
        <v>3976.14</v>
      </c>
      <c r="M31" s="11">
        <f t="shared" si="0"/>
        <v>6446.1716666666662</v>
      </c>
    </row>
    <row r="32" spans="1:13" x14ac:dyDescent="0.25">
      <c r="A32">
        <v>20</v>
      </c>
      <c r="B32" s="60">
        <v>113</v>
      </c>
      <c r="C32" s="62" t="s">
        <v>2833</v>
      </c>
      <c r="D32" s="63">
        <v>43313</v>
      </c>
      <c r="E32" t="s">
        <v>2413</v>
      </c>
      <c r="F32" s="11">
        <v>10943.41</v>
      </c>
      <c r="M32" s="11">
        <f>F32/1</f>
        <v>10943.41</v>
      </c>
    </row>
    <row r="33" spans="1:13" x14ac:dyDescent="0.25">
      <c r="A33">
        <v>21</v>
      </c>
      <c r="B33" s="60">
        <v>115</v>
      </c>
      <c r="C33" s="62" t="s">
        <v>36</v>
      </c>
      <c r="D33" t="s">
        <v>2836</v>
      </c>
      <c r="E33" t="s">
        <v>2837</v>
      </c>
      <c r="F33" s="11">
        <f>SUM(G33:L33)</f>
        <v>130500</v>
      </c>
      <c r="G33" s="11">
        <v>112500</v>
      </c>
      <c r="H33" s="11">
        <f>G33*0.16</f>
        <v>18000</v>
      </c>
      <c r="M33" s="11">
        <f t="shared" si="0"/>
        <v>21750</v>
      </c>
    </row>
    <row r="34" spans="1:13" x14ac:dyDescent="0.25">
      <c r="A34">
        <v>22</v>
      </c>
      <c r="B34" s="2">
        <v>156</v>
      </c>
      <c r="C34" s="62" t="s">
        <v>2856</v>
      </c>
      <c r="D34" t="s">
        <v>2836</v>
      </c>
      <c r="E34" t="s">
        <v>2848</v>
      </c>
      <c r="F34" s="11">
        <f>SUM(G34:L34)</f>
        <v>25784.68</v>
      </c>
      <c r="G34" s="11">
        <v>2409.7800000000002</v>
      </c>
      <c r="H34" s="11">
        <v>4819.57</v>
      </c>
      <c r="I34" s="11">
        <v>5542.5</v>
      </c>
      <c r="J34" s="11">
        <v>5301.52</v>
      </c>
      <c r="K34" s="11">
        <v>5060.55</v>
      </c>
      <c r="L34" s="11">
        <v>2650.76</v>
      </c>
      <c r="M34" s="11">
        <f t="shared" si="0"/>
        <v>4297.4466666666667</v>
      </c>
    </row>
    <row r="35" spans="1:13" x14ac:dyDescent="0.25">
      <c r="A35">
        <v>23</v>
      </c>
      <c r="B35" s="60">
        <v>144</v>
      </c>
      <c r="C35" s="62" t="s">
        <v>2641</v>
      </c>
      <c r="D35" t="s">
        <v>2836</v>
      </c>
      <c r="E35" t="s">
        <v>2421</v>
      </c>
      <c r="F35" s="11">
        <f>SUM(G35:L35)</f>
        <v>54820.33</v>
      </c>
      <c r="G35" s="11">
        <v>5123.3999999999996</v>
      </c>
      <c r="H35" s="11">
        <v>10246.790000000001</v>
      </c>
      <c r="I35" s="11">
        <v>11783.81</v>
      </c>
      <c r="J35" s="11">
        <v>11271.47</v>
      </c>
      <c r="K35" s="11">
        <v>10759.13</v>
      </c>
      <c r="L35" s="11">
        <v>5635.73</v>
      </c>
      <c r="M35" s="11">
        <f t="shared" si="0"/>
        <v>9136.7216666666664</v>
      </c>
    </row>
    <row r="36" spans="1:13" x14ac:dyDescent="0.25">
      <c r="A36">
        <v>24</v>
      </c>
      <c r="B36" s="60">
        <v>147</v>
      </c>
      <c r="C36" s="62" t="s">
        <v>155</v>
      </c>
      <c r="D36" t="s">
        <v>2836</v>
      </c>
      <c r="E36" t="s">
        <v>2851</v>
      </c>
      <c r="F36" s="11">
        <f>SUM(G36:L36)</f>
        <v>68740.22</v>
      </c>
      <c r="G36" s="11">
        <v>6424.32</v>
      </c>
      <c r="H36" s="11">
        <v>12848.64</v>
      </c>
      <c r="I36" s="11">
        <v>14775.94</v>
      </c>
      <c r="J36" s="11">
        <v>14133.5</v>
      </c>
      <c r="K36" s="11">
        <v>13491.07</v>
      </c>
      <c r="L36" s="11">
        <v>7066.75</v>
      </c>
      <c r="M36" s="11">
        <f t="shared" si="0"/>
        <v>11456.703333333333</v>
      </c>
    </row>
    <row r="37" spans="1:13" x14ac:dyDescent="0.25">
      <c r="A37">
        <v>25</v>
      </c>
      <c r="B37" s="60">
        <v>145</v>
      </c>
      <c r="C37" s="62" t="s">
        <v>2853</v>
      </c>
      <c r="D37" t="s">
        <v>2836</v>
      </c>
      <c r="E37" t="s">
        <v>2531</v>
      </c>
      <c r="F37" s="11">
        <f>SUM(G37:L37)</f>
        <v>51569.380000000005</v>
      </c>
      <c r="G37" s="11">
        <v>4819.57</v>
      </c>
      <c r="H37" s="11">
        <v>9639.14</v>
      </c>
      <c r="I37" s="11">
        <v>11085.01</v>
      </c>
      <c r="J37" s="11">
        <v>10603.05</v>
      </c>
      <c r="K37" s="11">
        <v>10121.09</v>
      </c>
      <c r="L37" s="11">
        <v>5301.52</v>
      </c>
      <c r="M37" s="11">
        <f t="shared" si="0"/>
        <v>8594.8966666666674</v>
      </c>
    </row>
    <row r="38" spans="1:13" x14ac:dyDescent="0.25">
      <c r="A38">
        <v>26</v>
      </c>
      <c r="B38" s="60">
        <v>12</v>
      </c>
      <c r="C38" s="62" t="s">
        <v>129</v>
      </c>
      <c r="D38" t="s">
        <v>2818</v>
      </c>
      <c r="E38" t="s">
        <v>2413</v>
      </c>
      <c r="F38" s="11">
        <v>10000.01</v>
      </c>
      <c r="M38" s="11">
        <f>F38/1</f>
        <v>10000.01</v>
      </c>
    </row>
    <row r="39" spans="1:13" x14ac:dyDescent="0.25">
      <c r="A39">
        <v>27</v>
      </c>
      <c r="B39" s="60">
        <v>74</v>
      </c>
      <c r="C39" s="62" t="s">
        <v>129</v>
      </c>
      <c r="D39" t="s">
        <v>2825</v>
      </c>
      <c r="E39" t="s">
        <v>2413</v>
      </c>
      <c r="F39" s="67">
        <v>65660.429999999993</v>
      </c>
      <c r="M39" s="11">
        <f t="shared" si="0"/>
        <v>10943.404999999999</v>
      </c>
    </row>
    <row r="40" spans="1:13" x14ac:dyDescent="0.25">
      <c r="A40">
        <v>28</v>
      </c>
      <c r="B40" s="2">
        <v>168</v>
      </c>
      <c r="C40" t="s">
        <v>129</v>
      </c>
      <c r="D40" t="s">
        <v>2866</v>
      </c>
      <c r="E40" t="s">
        <v>2413</v>
      </c>
      <c r="F40" s="11">
        <v>10943.41</v>
      </c>
      <c r="M40" s="11">
        <f>F40/1</f>
        <v>10943.41</v>
      </c>
    </row>
    <row r="41" spans="1:13" x14ac:dyDescent="0.25">
      <c r="A41">
        <v>29</v>
      </c>
      <c r="B41" s="60">
        <v>114</v>
      </c>
      <c r="C41" s="62" t="s">
        <v>2834</v>
      </c>
      <c r="D41" t="s">
        <v>2835</v>
      </c>
      <c r="E41" t="s">
        <v>2413</v>
      </c>
      <c r="F41" s="11">
        <v>65660.460000000006</v>
      </c>
      <c r="M41" s="11">
        <f t="shared" si="0"/>
        <v>10943.410000000002</v>
      </c>
    </row>
    <row r="42" spans="1:13" x14ac:dyDescent="0.25">
      <c r="A42">
        <v>30</v>
      </c>
      <c r="B42" s="2">
        <v>159</v>
      </c>
      <c r="C42" s="62" t="s">
        <v>2798</v>
      </c>
      <c r="D42" t="s">
        <v>2839</v>
      </c>
      <c r="E42" t="s">
        <v>2413</v>
      </c>
      <c r="F42" s="11">
        <v>10943.41</v>
      </c>
      <c r="M42" s="11">
        <f>F42/1</f>
        <v>10943.41</v>
      </c>
    </row>
    <row r="43" spans="1:13" x14ac:dyDescent="0.25">
      <c r="A43">
        <v>31</v>
      </c>
      <c r="B43" s="2">
        <v>182</v>
      </c>
      <c r="C43" t="s">
        <v>2798</v>
      </c>
      <c r="D43" s="66" t="s">
        <v>2799</v>
      </c>
      <c r="E43" t="s">
        <v>2413</v>
      </c>
      <c r="F43" s="11">
        <v>10943.41</v>
      </c>
      <c r="M43" s="11">
        <f>F43/1</f>
        <v>10943.41</v>
      </c>
    </row>
    <row r="44" spans="1:13" x14ac:dyDescent="0.25">
      <c r="A44">
        <v>32</v>
      </c>
      <c r="B44" s="60">
        <v>137</v>
      </c>
      <c r="C44" t="s">
        <v>24</v>
      </c>
      <c r="D44" t="s">
        <v>2836</v>
      </c>
      <c r="E44" t="s">
        <v>2398</v>
      </c>
      <c r="F44" s="11">
        <f>SUM(G44:L44)</f>
        <v>34370.120000000003</v>
      </c>
      <c r="G44" s="11">
        <v>3212.16</v>
      </c>
      <c r="H44" s="11">
        <v>6424.32</v>
      </c>
      <c r="I44" s="11">
        <v>7387.97</v>
      </c>
      <c r="J44" s="11">
        <v>7066.75</v>
      </c>
      <c r="K44" s="11">
        <v>6745.54</v>
      </c>
      <c r="L44" s="11">
        <v>3533.38</v>
      </c>
      <c r="M44" s="11">
        <f t="shared" si="0"/>
        <v>5728.3533333333335</v>
      </c>
    </row>
    <row r="45" spans="1:13" x14ac:dyDescent="0.25">
      <c r="A45">
        <v>33</v>
      </c>
      <c r="B45" s="60">
        <v>123</v>
      </c>
      <c r="C45" s="62" t="s">
        <v>2551</v>
      </c>
      <c r="D45" t="s">
        <v>2836</v>
      </c>
      <c r="E45" t="s">
        <v>2846</v>
      </c>
      <c r="F45" s="11">
        <f>SUM(G45:L45)</f>
        <v>71346.320000000007</v>
      </c>
      <c r="G45" s="11">
        <v>6667.88</v>
      </c>
      <c r="H45" s="11">
        <v>13335.76</v>
      </c>
      <c r="I45" s="11">
        <v>15336.12</v>
      </c>
      <c r="J45" s="11">
        <v>14669.34</v>
      </c>
      <c r="K45" s="11">
        <v>14002.55</v>
      </c>
      <c r="L45" s="11">
        <v>7334.67</v>
      </c>
      <c r="M45" s="11">
        <f t="shared" si="0"/>
        <v>11891.053333333335</v>
      </c>
    </row>
    <row r="46" spans="1:13" x14ac:dyDescent="0.25">
      <c r="A46">
        <v>34</v>
      </c>
      <c r="B46" s="2">
        <v>176</v>
      </c>
      <c r="C46" t="s">
        <v>2802</v>
      </c>
      <c r="D46" s="66" t="s">
        <v>2803</v>
      </c>
      <c r="E46" t="s">
        <v>2804</v>
      </c>
      <c r="F46" s="11">
        <v>30800</v>
      </c>
      <c r="M46" s="11">
        <f t="shared" si="0"/>
        <v>5133.333333333333</v>
      </c>
    </row>
    <row r="47" spans="1:13" x14ac:dyDescent="0.25">
      <c r="A47">
        <v>35</v>
      </c>
      <c r="B47" s="60">
        <v>126</v>
      </c>
      <c r="C47" s="62" t="s">
        <v>89</v>
      </c>
      <c r="D47" t="s">
        <v>2836</v>
      </c>
      <c r="E47" t="s">
        <v>2409</v>
      </c>
      <c r="F47" s="11">
        <f>SUM(G47:L47)</f>
        <v>30941.62</v>
      </c>
      <c r="G47" s="11">
        <v>2891.74</v>
      </c>
      <c r="H47" s="11">
        <v>5783.48</v>
      </c>
      <c r="I47" s="11">
        <v>6651</v>
      </c>
      <c r="J47" s="11">
        <v>6361.83</v>
      </c>
      <c r="K47" s="11">
        <v>6072.66</v>
      </c>
      <c r="L47" s="11">
        <v>3180.91</v>
      </c>
      <c r="M47" s="11">
        <f t="shared" si="0"/>
        <v>5156.9366666666665</v>
      </c>
    </row>
    <row r="48" spans="1:13" x14ac:dyDescent="0.25">
      <c r="A48">
        <v>36</v>
      </c>
      <c r="B48" s="60">
        <v>129</v>
      </c>
      <c r="C48" s="62" t="s">
        <v>2783</v>
      </c>
      <c r="D48" t="s">
        <v>2836</v>
      </c>
      <c r="E48" t="s">
        <v>2842</v>
      </c>
      <c r="F48" s="11">
        <f>SUM(G48:L48)</f>
        <v>23206.219999999998</v>
      </c>
      <c r="G48" s="11">
        <v>2168.81</v>
      </c>
      <c r="H48" s="11">
        <v>4337.6099999999997</v>
      </c>
      <c r="I48" s="11">
        <v>4988.25</v>
      </c>
      <c r="J48" s="11">
        <v>4771.37</v>
      </c>
      <c r="K48" s="11">
        <v>4554.49</v>
      </c>
      <c r="L48" s="11">
        <v>2385.69</v>
      </c>
      <c r="M48" s="11">
        <f t="shared" si="0"/>
        <v>3867.7033333333329</v>
      </c>
    </row>
    <row r="49" spans="1:13" x14ac:dyDescent="0.25">
      <c r="A49">
        <v>37</v>
      </c>
      <c r="B49" s="2">
        <v>177</v>
      </c>
      <c r="C49" t="s">
        <v>2800</v>
      </c>
      <c r="D49" s="66" t="s">
        <v>2801</v>
      </c>
      <c r="E49" t="s">
        <v>2413</v>
      </c>
      <c r="F49" s="11">
        <v>10943.41</v>
      </c>
      <c r="M49" s="11">
        <f>F49/1</f>
        <v>10943.41</v>
      </c>
    </row>
    <row r="50" spans="1:13" x14ac:dyDescent="0.25">
      <c r="A50">
        <v>38</v>
      </c>
      <c r="B50" s="2">
        <v>158</v>
      </c>
      <c r="C50" s="62" t="s">
        <v>156</v>
      </c>
      <c r="D50" s="63">
        <v>43344</v>
      </c>
      <c r="E50" t="s">
        <v>2413</v>
      </c>
      <c r="F50" s="11">
        <v>10943.41</v>
      </c>
      <c r="M50" s="11">
        <f>F50/1</f>
        <v>10943.41</v>
      </c>
    </row>
    <row r="51" spans="1:13" x14ac:dyDescent="0.25">
      <c r="A51">
        <v>39</v>
      </c>
      <c r="B51" s="60">
        <v>131</v>
      </c>
      <c r="C51" s="62" t="s">
        <v>33</v>
      </c>
      <c r="D51" t="s">
        <v>2836</v>
      </c>
      <c r="E51" t="s">
        <v>2842</v>
      </c>
      <c r="F51" s="11">
        <f t="shared" ref="F51:F58" si="1">SUM(G51:L51)</f>
        <v>47708.245999999999</v>
      </c>
      <c r="G51" s="11">
        <v>4458.72</v>
      </c>
      <c r="H51" s="11">
        <v>8917.44</v>
      </c>
      <c r="I51" s="11">
        <v>10255.005999999999</v>
      </c>
      <c r="J51" s="11">
        <v>9809.18</v>
      </c>
      <c r="K51" s="11">
        <v>9363.31</v>
      </c>
      <c r="L51" s="11">
        <v>4904.59</v>
      </c>
      <c r="M51" s="11">
        <f t="shared" si="0"/>
        <v>7951.3743333333332</v>
      </c>
    </row>
    <row r="52" spans="1:13" x14ac:dyDescent="0.25">
      <c r="A52">
        <v>40</v>
      </c>
      <c r="B52" s="2">
        <v>155</v>
      </c>
      <c r="C52" s="62" t="s">
        <v>106</v>
      </c>
      <c r="D52" t="s">
        <v>2836</v>
      </c>
      <c r="E52" t="s">
        <v>2851</v>
      </c>
      <c r="F52" s="11">
        <f t="shared" si="1"/>
        <v>25777.58</v>
      </c>
      <c r="G52" s="11">
        <v>2409.12</v>
      </c>
      <c r="H52" s="11">
        <v>4818.24</v>
      </c>
      <c r="I52" s="11">
        <v>5540.98</v>
      </c>
      <c r="J52" s="11">
        <v>5300.06</v>
      </c>
      <c r="K52" s="11">
        <v>5059.1499999999996</v>
      </c>
      <c r="L52" s="11">
        <v>2650.03</v>
      </c>
      <c r="M52" s="11">
        <f t="shared" si="0"/>
        <v>4296.2633333333333</v>
      </c>
    </row>
    <row r="53" spans="1:13" x14ac:dyDescent="0.25">
      <c r="A53">
        <v>41</v>
      </c>
      <c r="B53" s="60">
        <v>118</v>
      </c>
      <c r="C53" s="62" t="s">
        <v>42</v>
      </c>
      <c r="D53" t="s">
        <v>2836</v>
      </c>
      <c r="E53" t="s">
        <v>2375</v>
      </c>
      <c r="F53" s="11">
        <f t="shared" si="1"/>
        <v>23206.219999999998</v>
      </c>
      <c r="G53" s="11">
        <v>2168.81</v>
      </c>
      <c r="H53" s="11">
        <v>4337.6099999999997</v>
      </c>
      <c r="I53" s="11">
        <v>4988.25</v>
      </c>
      <c r="J53" s="11">
        <v>4771.37</v>
      </c>
      <c r="K53" s="11">
        <v>4554.49</v>
      </c>
      <c r="L53" s="11">
        <v>2385.69</v>
      </c>
      <c r="M53" s="11">
        <f t="shared" si="0"/>
        <v>3867.7033333333329</v>
      </c>
    </row>
    <row r="54" spans="1:13" x14ac:dyDescent="0.25">
      <c r="A54">
        <v>42</v>
      </c>
      <c r="B54" s="60">
        <v>139</v>
      </c>
      <c r="C54" s="62" t="s">
        <v>2784</v>
      </c>
      <c r="D54" t="s">
        <v>2836</v>
      </c>
      <c r="E54" t="s">
        <v>2851</v>
      </c>
      <c r="F54" s="11">
        <f t="shared" si="1"/>
        <v>85925.28</v>
      </c>
      <c r="G54" s="11">
        <v>8030.4</v>
      </c>
      <c r="H54" s="11">
        <v>16060.8</v>
      </c>
      <c r="I54" s="11">
        <v>18469.919999999998</v>
      </c>
      <c r="J54" s="11">
        <v>17666.88</v>
      </c>
      <c r="K54" s="11">
        <v>16863.84</v>
      </c>
      <c r="L54" s="11">
        <v>8833.44</v>
      </c>
      <c r="M54" s="11">
        <f t="shared" si="0"/>
        <v>14320.88</v>
      </c>
    </row>
    <row r="55" spans="1:13" x14ac:dyDescent="0.25">
      <c r="A55">
        <v>43</v>
      </c>
      <c r="B55" s="60">
        <v>138</v>
      </c>
      <c r="C55" s="62" t="s">
        <v>19</v>
      </c>
      <c r="D55" t="s">
        <v>2836</v>
      </c>
      <c r="E55" t="s">
        <v>2531</v>
      </c>
      <c r="F55" s="11">
        <f t="shared" si="1"/>
        <v>51569.380000000005</v>
      </c>
      <c r="G55" s="11">
        <v>4819.57</v>
      </c>
      <c r="H55" s="11">
        <v>9639.14</v>
      </c>
      <c r="I55" s="11">
        <v>11085.01</v>
      </c>
      <c r="J55" s="11">
        <v>10603.05</v>
      </c>
      <c r="K55" s="11">
        <v>10121.09</v>
      </c>
      <c r="L55" s="11">
        <v>5301.52</v>
      </c>
      <c r="M55" s="11">
        <f t="shared" si="0"/>
        <v>8594.8966666666674</v>
      </c>
    </row>
    <row r="56" spans="1:13" x14ac:dyDescent="0.25">
      <c r="A56">
        <v>44</v>
      </c>
      <c r="B56" s="60">
        <v>143</v>
      </c>
      <c r="C56" s="62" t="s">
        <v>23</v>
      </c>
      <c r="D56" t="s">
        <v>2836</v>
      </c>
      <c r="E56" t="s">
        <v>2852</v>
      </c>
      <c r="F56" s="11">
        <f t="shared" si="1"/>
        <v>57999.560000000005</v>
      </c>
      <c r="G56" s="11">
        <v>5420.52</v>
      </c>
      <c r="H56" s="11">
        <v>10841.04</v>
      </c>
      <c r="I56" s="11">
        <v>12467.2</v>
      </c>
      <c r="J56" s="11">
        <v>11925.14</v>
      </c>
      <c r="K56" s="11">
        <v>11383.09</v>
      </c>
      <c r="L56" s="11">
        <v>5962.57</v>
      </c>
      <c r="M56" s="11">
        <f t="shared" si="0"/>
        <v>9666.5933333333342</v>
      </c>
    </row>
    <row r="57" spans="1:13" x14ac:dyDescent="0.25">
      <c r="A57">
        <v>45</v>
      </c>
      <c r="B57" s="2">
        <v>162</v>
      </c>
      <c r="C57" s="72" t="s">
        <v>2862</v>
      </c>
      <c r="D57" s="9" t="s">
        <v>2863</v>
      </c>
      <c r="E57" t="s">
        <v>2861</v>
      </c>
      <c r="F57" s="11">
        <f t="shared" si="1"/>
        <v>6960</v>
      </c>
      <c r="G57" s="11">
        <v>3480</v>
      </c>
      <c r="H57" s="11">
        <v>3480</v>
      </c>
      <c r="M57" s="11">
        <f>F57/2</f>
        <v>3480</v>
      </c>
    </row>
    <row r="58" spans="1:13" x14ac:dyDescent="0.25">
      <c r="A58">
        <v>46</v>
      </c>
      <c r="B58" s="60">
        <v>141</v>
      </c>
      <c r="C58" s="62" t="s">
        <v>109</v>
      </c>
      <c r="D58" t="s">
        <v>2836</v>
      </c>
      <c r="E58" t="s">
        <v>2398</v>
      </c>
      <c r="F58" s="11">
        <f t="shared" si="1"/>
        <v>14951.01</v>
      </c>
      <c r="G58" s="11">
        <v>1397.29</v>
      </c>
      <c r="H58" s="11">
        <v>2794.58</v>
      </c>
      <c r="I58" s="11">
        <v>3213.77</v>
      </c>
      <c r="J58" s="11">
        <v>3074.04</v>
      </c>
      <c r="K58" s="11">
        <v>2934.31</v>
      </c>
      <c r="L58" s="11">
        <v>1537.02</v>
      </c>
      <c r="M58" s="11">
        <f t="shared" si="0"/>
        <v>2491.835</v>
      </c>
    </row>
    <row r="59" spans="1:13" x14ac:dyDescent="0.25">
      <c r="A59">
        <v>47</v>
      </c>
      <c r="B59" s="2">
        <v>172</v>
      </c>
      <c r="C59" t="s">
        <v>2792</v>
      </c>
      <c r="D59" t="s">
        <v>2793</v>
      </c>
      <c r="E59" t="s">
        <v>2413</v>
      </c>
      <c r="F59" s="11">
        <v>10943.41</v>
      </c>
      <c r="M59" s="11">
        <f>F59/1</f>
        <v>10943.41</v>
      </c>
    </row>
    <row r="60" spans="1:13" x14ac:dyDescent="0.25">
      <c r="A60">
        <v>48</v>
      </c>
      <c r="B60" s="2">
        <v>166</v>
      </c>
      <c r="C60" t="s">
        <v>112</v>
      </c>
      <c r="D60" t="s">
        <v>2810</v>
      </c>
      <c r="E60" t="s">
        <v>2811</v>
      </c>
      <c r="F60" s="11">
        <f>SUM(G60:L60)</f>
        <v>17639.599999999999</v>
      </c>
      <c r="G60" s="11">
        <v>963.91</v>
      </c>
      <c r="H60" s="11">
        <v>2891.74</v>
      </c>
      <c r="I60" s="11">
        <v>4434.01</v>
      </c>
      <c r="J60" s="11">
        <v>4241.21</v>
      </c>
      <c r="K60" s="11">
        <v>4048.43</v>
      </c>
      <c r="L60" s="11">
        <v>1060.3</v>
      </c>
      <c r="M60" s="11">
        <f t="shared" si="0"/>
        <v>2939.9333333333329</v>
      </c>
    </row>
    <row r="61" spans="1:13" x14ac:dyDescent="0.25">
      <c r="A61">
        <v>49</v>
      </c>
      <c r="B61" s="2">
        <v>153</v>
      </c>
      <c r="C61" s="62" t="s">
        <v>2855</v>
      </c>
      <c r="D61" t="s">
        <v>2836</v>
      </c>
      <c r="E61" t="s">
        <v>2375</v>
      </c>
      <c r="F61" s="11">
        <f>SUM(G61:L61)</f>
        <v>15470.810000000001</v>
      </c>
      <c r="G61" s="11">
        <v>1445.87</v>
      </c>
      <c r="H61" s="11">
        <v>2891.74</v>
      </c>
      <c r="I61" s="11">
        <v>3325.5</v>
      </c>
      <c r="J61" s="11">
        <v>3180.91</v>
      </c>
      <c r="K61" s="11">
        <v>3036.33</v>
      </c>
      <c r="L61" s="11">
        <v>1590.46</v>
      </c>
      <c r="M61" s="11">
        <f t="shared" si="0"/>
        <v>2578.4683333333337</v>
      </c>
    </row>
    <row r="62" spans="1:13" x14ac:dyDescent="0.25">
      <c r="A62">
        <v>50</v>
      </c>
      <c r="B62" s="2">
        <v>154</v>
      </c>
      <c r="C62" s="62" t="s">
        <v>2549</v>
      </c>
      <c r="D62" t="s">
        <v>2836</v>
      </c>
      <c r="E62" t="s">
        <v>2405</v>
      </c>
      <c r="F62" s="11">
        <f>SUM(G62:L62)</f>
        <v>35565.08</v>
      </c>
      <c r="G62" s="11">
        <v>3323.84</v>
      </c>
      <c r="H62" s="11">
        <v>6647.68</v>
      </c>
      <c r="I62" s="11">
        <v>7644.83</v>
      </c>
      <c r="J62" s="11">
        <v>7312.45</v>
      </c>
      <c r="K62" s="11">
        <v>6980.06</v>
      </c>
      <c r="L62" s="11">
        <v>3656.22</v>
      </c>
      <c r="M62" s="11">
        <f t="shared" si="0"/>
        <v>5927.5133333333333</v>
      </c>
    </row>
    <row r="63" spans="1:13" x14ac:dyDescent="0.25">
      <c r="A63">
        <v>51</v>
      </c>
      <c r="B63" s="2">
        <v>180</v>
      </c>
      <c r="C63" t="s">
        <v>2549</v>
      </c>
      <c r="D63" s="66" t="s">
        <v>2789</v>
      </c>
      <c r="E63" t="s">
        <v>2812</v>
      </c>
      <c r="F63" s="11">
        <v>3855.65</v>
      </c>
      <c r="M63" s="11">
        <f>F63/1</f>
        <v>3855.65</v>
      </c>
    </row>
    <row r="64" spans="1:13" x14ac:dyDescent="0.25">
      <c r="A64">
        <v>52</v>
      </c>
      <c r="B64" s="60">
        <v>119</v>
      </c>
      <c r="C64" s="62" t="s">
        <v>83</v>
      </c>
      <c r="D64" t="s">
        <v>2836</v>
      </c>
      <c r="E64" t="s">
        <v>2375</v>
      </c>
      <c r="F64" s="11">
        <f>SUM(G64:L64)</f>
        <v>51569.380000000005</v>
      </c>
      <c r="G64" s="11">
        <v>4819.57</v>
      </c>
      <c r="H64" s="11">
        <v>9639.14</v>
      </c>
      <c r="I64" s="11">
        <v>11085.01</v>
      </c>
      <c r="J64" s="11">
        <v>10603.05</v>
      </c>
      <c r="K64" s="11">
        <v>10121.09</v>
      </c>
      <c r="L64" s="11">
        <v>5301.52</v>
      </c>
      <c r="M64" s="11">
        <f t="shared" si="0"/>
        <v>8594.8966666666674</v>
      </c>
    </row>
    <row r="65" spans="1:13" x14ac:dyDescent="0.25">
      <c r="A65">
        <v>53</v>
      </c>
      <c r="B65" s="60">
        <v>150</v>
      </c>
      <c r="C65" s="62" t="s">
        <v>2875</v>
      </c>
      <c r="D65" t="s">
        <v>2836</v>
      </c>
      <c r="E65" t="s">
        <v>2409</v>
      </c>
      <c r="F65" s="11">
        <f>SUM(G65:L65)</f>
        <v>25784.68</v>
      </c>
      <c r="G65" s="11">
        <v>2409.7800000000002</v>
      </c>
      <c r="H65" s="11">
        <v>4819.57</v>
      </c>
      <c r="I65" s="11">
        <v>5542.5</v>
      </c>
      <c r="J65" s="11">
        <v>5301.52</v>
      </c>
      <c r="K65" s="11">
        <v>5060.55</v>
      </c>
      <c r="L65" s="11">
        <v>2650.76</v>
      </c>
      <c r="M65" s="11">
        <f t="shared" si="0"/>
        <v>4297.4466666666667</v>
      </c>
    </row>
    <row r="66" spans="1:13" x14ac:dyDescent="0.25">
      <c r="A66">
        <v>54</v>
      </c>
      <c r="B66" s="60">
        <v>1</v>
      </c>
      <c r="C66" s="61" t="s">
        <v>2813</v>
      </c>
      <c r="D66" t="s">
        <v>2814</v>
      </c>
      <c r="E66" t="s">
        <v>2413</v>
      </c>
      <c r="F66" s="11">
        <v>10000.01</v>
      </c>
      <c r="M66" s="11">
        <f>F66/1</f>
        <v>10000.01</v>
      </c>
    </row>
    <row r="67" spans="1:13" x14ac:dyDescent="0.25">
      <c r="A67">
        <v>55</v>
      </c>
      <c r="B67" s="60">
        <v>121</v>
      </c>
      <c r="C67" s="62" t="s">
        <v>49</v>
      </c>
      <c r="D67" t="s">
        <v>2836</v>
      </c>
      <c r="E67" t="s">
        <v>2375</v>
      </c>
      <c r="F67" s="11">
        <f>SUM(G67:L67)</f>
        <v>23206.219999999998</v>
      </c>
      <c r="G67" s="11">
        <v>2168.81</v>
      </c>
      <c r="H67" s="11">
        <v>4337.6099999999997</v>
      </c>
      <c r="I67" s="11">
        <v>4988.25</v>
      </c>
      <c r="J67" s="11">
        <v>4771.37</v>
      </c>
      <c r="K67" s="11">
        <v>4554.49</v>
      </c>
      <c r="L67" s="11">
        <v>2385.69</v>
      </c>
      <c r="M67" s="11">
        <f t="shared" si="0"/>
        <v>3867.7033333333329</v>
      </c>
    </row>
    <row r="68" spans="1:13" x14ac:dyDescent="0.25">
      <c r="A68">
        <v>56</v>
      </c>
      <c r="B68" s="60">
        <v>13</v>
      </c>
      <c r="C68" s="62" t="s">
        <v>2819</v>
      </c>
      <c r="D68" t="s">
        <v>2818</v>
      </c>
      <c r="E68" t="s">
        <v>2413</v>
      </c>
      <c r="F68" s="11">
        <v>10000.01</v>
      </c>
      <c r="M68" s="11">
        <f>F68/1</f>
        <v>10000.01</v>
      </c>
    </row>
    <row r="69" spans="1:13" x14ac:dyDescent="0.25">
      <c r="A69">
        <v>57</v>
      </c>
      <c r="B69" s="60">
        <v>75</v>
      </c>
      <c r="C69" s="62" t="s">
        <v>2819</v>
      </c>
      <c r="D69" t="s">
        <v>2825</v>
      </c>
      <c r="E69" t="s">
        <v>2413</v>
      </c>
      <c r="F69" s="67">
        <v>65660.429999999993</v>
      </c>
      <c r="M69" s="11">
        <f t="shared" si="0"/>
        <v>10943.404999999999</v>
      </c>
    </row>
    <row r="70" spans="1:13" x14ac:dyDescent="0.25">
      <c r="A70">
        <v>58</v>
      </c>
      <c r="B70" s="2">
        <v>167</v>
      </c>
      <c r="C70" t="s">
        <v>2819</v>
      </c>
      <c r="D70" t="s">
        <v>2865</v>
      </c>
      <c r="E70" t="s">
        <v>2413</v>
      </c>
      <c r="F70" s="11">
        <v>10943.41</v>
      </c>
      <c r="M70" s="11">
        <f>F70/1</f>
        <v>10943.41</v>
      </c>
    </row>
    <row r="71" spans="1:13" x14ac:dyDescent="0.25">
      <c r="A71">
        <v>59</v>
      </c>
      <c r="B71" s="60">
        <v>42</v>
      </c>
      <c r="C71" s="62" t="s">
        <v>2822</v>
      </c>
      <c r="D71" t="s">
        <v>2823</v>
      </c>
      <c r="E71" t="s">
        <v>2413</v>
      </c>
      <c r="F71" s="11">
        <v>65660.460000000006</v>
      </c>
      <c r="M71" s="11">
        <f t="shared" si="0"/>
        <v>10943.410000000002</v>
      </c>
    </row>
    <row r="72" spans="1:13" x14ac:dyDescent="0.25">
      <c r="A72">
        <v>60</v>
      </c>
      <c r="B72" s="60">
        <v>132</v>
      </c>
      <c r="C72" s="62" t="s">
        <v>108</v>
      </c>
      <c r="D72" t="s">
        <v>2836</v>
      </c>
      <c r="E72" t="s">
        <v>2382</v>
      </c>
      <c r="F72" s="11">
        <f t="shared" ref="F72:F77" si="2">SUM(G72:L72)</f>
        <v>51569.380000000005</v>
      </c>
      <c r="G72" s="11">
        <v>4819.57</v>
      </c>
      <c r="H72" s="11">
        <v>9639.14</v>
      </c>
      <c r="I72" s="11">
        <v>11085.01</v>
      </c>
      <c r="J72" s="11">
        <v>10603.05</v>
      </c>
      <c r="K72" s="11">
        <v>10121.09</v>
      </c>
      <c r="L72" s="11">
        <v>5301.52</v>
      </c>
      <c r="M72" s="11">
        <f t="shared" si="0"/>
        <v>8594.8966666666674</v>
      </c>
    </row>
    <row r="73" spans="1:13" x14ac:dyDescent="0.25">
      <c r="A73">
        <v>61</v>
      </c>
      <c r="B73" s="60">
        <v>135</v>
      </c>
      <c r="C73" s="72" t="s">
        <v>2785</v>
      </c>
      <c r="D73" t="s">
        <v>2836</v>
      </c>
      <c r="E73" t="s">
        <v>2850</v>
      </c>
      <c r="F73" s="11">
        <f t="shared" si="2"/>
        <v>59304.790000000008</v>
      </c>
      <c r="G73" s="11">
        <v>5542.5</v>
      </c>
      <c r="H73" s="11">
        <v>11085.01</v>
      </c>
      <c r="I73" s="11">
        <v>12747.76</v>
      </c>
      <c r="J73" s="11">
        <v>12193.51</v>
      </c>
      <c r="K73" s="11">
        <v>11639.26</v>
      </c>
      <c r="L73" s="11">
        <v>6096.75</v>
      </c>
      <c r="M73" s="11">
        <f t="shared" si="0"/>
        <v>9884.131666666668</v>
      </c>
    </row>
    <row r="74" spans="1:13" x14ac:dyDescent="0.25">
      <c r="A74">
        <v>62</v>
      </c>
      <c r="B74" s="60">
        <v>136</v>
      </c>
      <c r="C74" s="62" t="s">
        <v>116</v>
      </c>
      <c r="D74" t="s">
        <v>2836</v>
      </c>
      <c r="E74" t="s">
        <v>2850</v>
      </c>
      <c r="F74" s="11">
        <f t="shared" si="2"/>
        <v>41255.500000000007</v>
      </c>
      <c r="G74" s="11">
        <v>3855.65</v>
      </c>
      <c r="H74" s="11">
        <v>7711.31</v>
      </c>
      <c r="I74" s="11">
        <v>8868.01</v>
      </c>
      <c r="J74" s="11">
        <v>8482.44</v>
      </c>
      <c r="K74" s="11">
        <v>8096.87</v>
      </c>
      <c r="L74" s="11">
        <v>4241.22</v>
      </c>
      <c r="M74" s="11">
        <f t="shared" si="0"/>
        <v>6875.9166666666679</v>
      </c>
    </row>
    <row r="75" spans="1:13" x14ac:dyDescent="0.25">
      <c r="A75">
        <v>63</v>
      </c>
      <c r="B75" s="60">
        <v>128</v>
      </c>
      <c r="C75" s="62" t="s">
        <v>107</v>
      </c>
      <c r="D75" t="s">
        <v>2836</v>
      </c>
      <c r="E75" t="s">
        <v>2842</v>
      </c>
      <c r="F75" s="11">
        <f t="shared" si="2"/>
        <v>30941.62</v>
      </c>
      <c r="G75" s="11">
        <v>2891.74</v>
      </c>
      <c r="H75" s="11">
        <v>5783.48</v>
      </c>
      <c r="I75" s="11">
        <v>6651</v>
      </c>
      <c r="J75" s="11">
        <v>6361.83</v>
      </c>
      <c r="K75" s="11">
        <v>6072.66</v>
      </c>
      <c r="L75" s="11">
        <v>3180.91</v>
      </c>
      <c r="M75" s="11">
        <f t="shared" si="0"/>
        <v>5156.9366666666665</v>
      </c>
    </row>
    <row r="76" spans="1:13" x14ac:dyDescent="0.25">
      <c r="A76">
        <v>64</v>
      </c>
      <c r="B76" s="2">
        <v>161</v>
      </c>
      <c r="C76" s="62" t="s">
        <v>2860</v>
      </c>
      <c r="D76" s="9" t="s">
        <v>2863</v>
      </c>
      <c r="E76" t="s">
        <v>2861</v>
      </c>
      <c r="F76" s="11">
        <f t="shared" si="2"/>
        <v>9976</v>
      </c>
      <c r="G76" s="11">
        <v>4988</v>
      </c>
      <c r="H76" s="11">
        <v>4988</v>
      </c>
      <c r="M76" s="11">
        <f>F76/2</f>
        <v>4988</v>
      </c>
    </row>
    <row r="77" spans="1:13" x14ac:dyDescent="0.25">
      <c r="A77">
        <v>65</v>
      </c>
      <c r="B77" s="60">
        <v>127</v>
      </c>
      <c r="C77" s="62" t="s">
        <v>2786</v>
      </c>
      <c r="D77" t="s">
        <v>2836</v>
      </c>
      <c r="E77" t="s">
        <v>2848</v>
      </c>
      <c r="F77" s="11">
        <f t="shared" si="2"/>
        <v>30941.62</v>
      </c>
      <c r="G77" s="11">
        <v>2891.74</v>
      </c>
      <c r="H77" s="11">
        <v>5783.48</v>
      </c>
      <c r="I77" s="11">
        <v>6651</v>
      </c>
      <c r="J77" s="11">
        <v>6361.83</v>
      </c>
      <c r="K77" s="11">
        <v>6072.66</v>
      </c>
      <c r="L77" s="11">
        <v>3180.91</v>
      </c>
      <c r="M77" s="11">
        <f t="shared" si="0"/>
        <v>5156.9366666666665</v>
      </c>
    </row>
    <row r="78" spans="1:13" x14ac:dyDescent="0.25">
      <c r="A78">
        <v>66</v>
      </c>
      <c r="B78" s="60">
        <v>95</v>
      </c>
      <c r="C78" s="62" t="s">
        <v>2826</v>
      </c>
      <c r="D78" t="s">
        <v>2827</v>
      </c>
      <c r="E78" t="s">
        <v>2413</v>
      </c>
      <c r="F78" s="67">
        <v>58000.05</v>
      </c>
      <c r="M78" s="11">
        <f>F78/5</f>
        <v>11600.01</v>
      </c>
    </row>
    <row r="79" spans="1:13" x14ac:dyDescent="0.25">
      <c r="A79">
        <v>67</v>
      </c>
      <c r="B79" s="2">
        <v>164</v>
      </c>
      <c r="C79" s="62" t="s">
        <v>2826</v>
      </c>
      <c r="D79" s="63">
        <v>43344</v>
      </c>
      <c r="E79" t="s">
        <v>2413</v>
      </c>
      <c r="F79" s="11">
        <v>10943.41</v>
      </c>
      <c r="M79" s="11">
        <f>F79/1</f>
        <v>10943.41</v>
      </c>
    </row>
    <row r="80" spans="1:13" x14ac:dyDescent="0.25">
      <c r="A80">
        <v>68</v>
      </c>
      <c r="B80" s="2">
        <v>157</v>
      </c>
      <c r="C80" s="62" t="s">
        <v>2857</v>
      </c>
      <c r="D80" t="s">
        <v>2836</v>
      </c>
      <c r="E80" t="s">
        <v>2851</v>
      </c>
      <c r="F80" s="11">
        <f>SUM(G80:L80)</f>
        <v>25777.58</v>
      </c>
      <c r="G80" s="11">
        <v>2409.12</v>
      </c>
      <c r="H80" s="11">
        <v>4818.24</v>
      </c>
      <c r="I80" s="11">
        <v>5540.98</v>
      </c>
      <c r="J80" s="11">
        <v>5300.06</v>
      </c>
      <c r="K80" s="11">
        <v>5059.1499999999996</v>
      </c>
      <c r="L80" s="11">
        <v>2650.03</v>
      </c>
      <c r="M80" s="11">
        <f t="shared" ref="M80:M87" si="3">F80/6</f>
        <v>4296.2633333333333</v>
      </c>
    </row>
    <row r="81" spans="1:13" x14ac:dyDescent="0.25">
      <c r="A81">
        <v>69</v>
      </c>
      <c r="B81" s="60">
        <v>22</v>
      </c>
      <c r="C81" s="62" t="s">
        <v>2820</v>
      </c>
      <c r="D81" t="s">
        <v>2791</v>
      </c>
      <c r="F81" s="11">
        <v>33640</v>
      </c>
      <c r="G81" s="11" t="s">
        <v>2821</v>
      </c>
      <c r="M81" s="11">
        <f>F81/1</f>
        <v>33640</v>
      </c>
    </row>
    <row r="82" spans="1:13" x14ac:dyDescent="0.25">
      <c r="A82">
        <v>70</v>
      </c>
      <c r="B82" s="60">
        <v>124</v>
      </c>
      <c r="C82" s="62" t="s">
        <v>2787</v>
      </c>
      <c r="D82" t="s">
        <v>2836</v>
      </c>
      <c r="E82" t="s">
        <v>2809</v>
      </c>
      <c r="F82" s="11">
        <f>SUM(G82:L82)</f>
        <v>56598.3</v>
      </c>
      <c r="G82" s="11">
        <v>5289.56</v>
      </c>
      <c r="H82" s="11">
        <v>10579.12</v>
      </c>
      <c r="I82" s="11">
        <v>12165.99</v>
      </c>
      <c r="J82" s="11">
        <v>11637.03</v>
      </c>
      <c r="K82" s="11">
        <v>11108.08</v>
      </c>
      <c r="L82" s="11">
        <v>5818.52</v>
      </c>
      <c r="M82" s="11">
        <f t="shared" si="3"/>
        <v>9433.0500000000011</v>
      </c>
    </row>
    <row r="83" spans="1:13" x14ac:dyDescent="0.25">
      <c r="A83">
        <v>71</v>
      </c>
      <c r="B83" s="60">
        <v>120</v>
      </c>
      <c r="C83" s="62" t="s">
        <v>22</v>
      </c>
      <c r="D83" t="s">
        <v>2836</v>
      </c>
      <c r="E83" t="s">
        <v>2841</v>
      </c>
      <c r="F83" s="11">
        <f>SUM(G83:L83)</f>
        <v>22228.18</v>
      </c>
      <c r="G83" s="11">
        <v>2077.4</v>
      </c>
      <c r="H83" s="11">
        <v>4154.8</v>
      </c>
      <c r="I83" s="11">
        <v>4778.0200000000004</v>
      </c>
      <c r="J83" s="11">
        <v>4570.28</v>
      </c>
      <c r="K83" s="11">
        <v>4362.54</v>
      </c>
      <c r="L83" s="11">
        <v>2285.14</v>
      </c>
      <c r="M83" s="11">
        <f t="shared" si="3"/>
        <v>3704.6966666666667</v>
      </c>
    </row>
    <row r="84" spans="1:13" x14ac:dyDescent="0.25">
      <c r="A84">
        <v>72</v>
      </c>
      <c r="B84" s="60">
        <v>133</v>
      </c>
      <c r="C84" s="62" t="s">
        <v>55</v>
      </c>
      <c r="D84" t="s">
        <v>2836</v>
      </c>
      <c r="E84" t="s">
        <v>2421</v>
      </c>
      <c r="F84" s="11">
        <f>SUM(G84:L84)</f>
        <v>37377.5</v>
      </c>
      <c r="G84" s="11">
        <v>3493.22</v>
      </c>
      <c r="H84" s="11">
        <v>6986.45</v>
      </c>
      <c r="I84" s="11">
        <v>8034.42</v>
      </c>
      <c r="J84" s="11">
        <v>7685.09</v>
      </c>
      <c r="K84" s="11">
        <v>7335.77</v>
      </c>
      <c r="L84" s="11">
        <v>3842.55</v>
      </c>
      <c r="M84" s="11">
        <f t="shared" si="3"/>
        <v>6229.583333333333</v>
      </c>
    </row>
    <row r="85" spans="1:13" x14ac:dyDescent="0.25">
      <c r="A85">
        <v>73</v>
      </c>
      <c r="B85" s="60">
        <v>140</v>
      </c>
      <c r="C85" s="62" t="s">
        <v>53</v>
      </c>
      <c r="D85" t="s">
        <v>2836</v>
      </c>
      <c r="E85" t="s">
        <v>2851</v>
      </c>
      <c r="F85" s="11">
        <f>SUM(G85:L85)</f>
        <v>25777.58</v>
      </c>
      <c r="G85" s="11">
        <v>2409.12</v>
      </c>
      <c r="H85" s="11">
        <v>4818.24</v>
      </c>
      <c r="I85" s="11">
        <v>5540.98</v>
      </c>
      <c r="J85" s="11">
        <v>5300.06</v>
      </c>
      <c r="K85" s="11">
        <v>5059.1499999999996</v>
      </c>
      <c r="L85" s="11">
        <v>2650.03</v>
      </c>
      <c r="M85" s="11">
        <f t="shared" si="3"/>
        <v>4296.2633333333333</v>
      </c>
    </row>
    <row r="86" spans="1:13" x14ac:dyDescent="0.25">
      <c r="A86">
        <v>74</v>
      </c>
      <c r="B86" s="60">
        <v>131</v>
      </c>
      <c r="C86" s="72" t="s">
        <v>2849</v>
      </c>
      <c r="D86" t="s">
        <v>2836</v>
      </c>
      <c r="E86" t="s">
        <v>2531</v>
      </c>
      <c r="F86" s="11">
        <f>SUM(G86:L86)</f>
        <v>51569.380000000005</v>
      </c>
      <c r="G86" s="11">
        <v>4819.57</v>
      </c>
      <c r="H86" s="11">
        <v>9639.14</v>
      </c>
      <c r="I86" s="11">
        <v>11085.01</v>
      </c>
      <c r="J86" s="11">
        <v>10603.05</v>
      </c>
      <c r="K86" s="11">
        <v>10121.09</v>
      </c>
      <c r="L86" s="11">
        <v>5301.52</v>
      </c>
      <c r="M86" s="11">
        <f t="shared" si="3"/>
        <v>8594.8966666666674</v>
      </c>
    </row>
    <row r="87" spans="1:13" x14ac:dyDescent="0.25">
      <c r="A87">
        <v>75</v>
      </c>
      <c r="B87" s="60">
        <v>96</v>
      </c>
      <c r="C87" s="62" t="s">
        <v>2548</v>
      </c>
      <c r="D87" t="s">
        <v>2825</v>
      </c>
      <c r="E87" t="s">
        <v>2413</v>
      </c>
      <c r="F87" s="67">
        <v>65660.460000000006</v>
      </c>
      <c r="M87" s="11">
        <f t="shared" si="3"/>
        <v>10943.410000000002</v>
      </c>
    </row>
    <row r="88" spans="1:13" x14ac:dyDescent="0.25">
      <c r="A88">
        <v>76</v>
      </c>
      <c r="B88" s="2">
        <v>165</v>
      </c>
      <c r="C88" s="62" t="s">
        <v>2548</v>
      </c>
      <c r="D88" t="s">
        <v>2864</v>
      </c>
      <c r="E88" t="s">
        <v>2413</v>
      </c>
      <c r="F88" s="11">
        <v>32830.230000000003</v>
      </c>
      <c r="M88" s="11">
        <f>F88/3</f>
        <v>10943.410000000002</v>
      </c>
    </row>
    <row r="89" spans="1:13" x14ac:dyDescent="0.25">
      <c r="A89">
        <v>77</v>
      </c>
      <c r="B89" s="2">
        <v>169</v>
      </c>
      <c r="C89" t="s">
        <v>2794</v>
      </c>
      <c r="D89" t="s">
        <v>2795</v>
      </c>
      <c r="E89" t="s">
        <v>2413</v>
      </c>
      <c r="F89" s="11">
        <v>10943.41</v>
      </c>
      <c r="M89" s="11">
        <f>F89/1</f>
        <v>10943.41</v>
      </c>
    </row>
    <row r="90" spans="1:13" x14ac:dyDescent="0.25">
      <c r="A90">
        <v>78</v>
      </c>
      <c r="B90" s="60">
        <v>4</v>
      </c>
      <c r="C90" s="61" t="s">
        <v>2815</v>
      </c>
      <c r="D90" t="s">
        <v>2816</v>
      </c>
      <c r="E90" t="s">
        <v>2817</v>
      </c>
      <c r="F90" s="11">
        <v>117772.48</v>
      </c>
      <c r="M90" s="11">
        <f>F90/8</f>
        <v>14721.56</v>
      </c>
    </row>
    <row r="91" spans="1:13" x14ac:dyDescent="0.25">
      <c r="D91" s="66"/>
      <c r="E91" s="64" t="s">
        <v>2870</v>
      </c>
      <c r="F91" s="65">
        <f>SUM(F13:F90)</f>
        <v>2931889.4759999998</v>
      </c>
    </row>
    <row r="92" spans="1:13" x14ac:dyDescent="0.25">
      <c r="D92" s="66"/>
      <c r="F92" s="11">
        <f>SUBTOTAL(9,F14:F86)</f>
        <v>2678898.216</v>
      </c>
    </row>
    <row r="93" spans="1:13" x14ac:dyDescent="0.25">
      <c r="B93" s="2" t="s">
        <v>2629</v>
      </c>
    </row>
    <row r="94" spans="1:13" x14ac:dyDescent="0.25">
      <c r="C94" t="s">
        <v>2887</v>
      </c>
    </row>
    <row r="95" spans="1:13" x14ac:dyDescent="0.25">
      <c r="C95" t="s">
        <v>2888</v>
      </c>
    </row>
    <row r="96" spans="1:13" x14ac:dyDescent="0.25">
      <c r="C96" t="s">
        <v>2544</v>
      </c>
    </row>
    <row r="97" spans="3:6" x14ac:dyDescent="0.25">
      <c r="C97" t="s">
        <v>2889</v>
      </c>
    </row>
    <row r="98" spans="3:6" x14ac:dyDescent="0.25">
      <c r="C98" t="s">
        <v>2890</v>
      </c>
    </row>
    <row r="99" spans="3:6" x14ac:dyDescent="0.25">
      <c r="C99" t="s">
        <v>2891</v>
      </c>
    </row>
    <row r="100" spans="3:6" x14ac:dyDescent="0.25">
      <c r="C100" t="s">
        <v>2892</v>
      </c>
    </row>
    <row r="101" spans="3:6" x14ac:dyDescent="0.25">
      <c r="C101" t="s">
        <v>2893</v>
      </c>
    </row>
    <row r="102" spans="3:6" x14ac:dyDescent="0.25">
      <c r="C102" t="s">
        <v>2544</v>
      </c>
    </row>
    <row r="103" spans="3:6" x14ac:dyDescent="0.25">
      <c r="F103">
        <v>47022.22</v>
      </c>
    </row>
    <row r="104" spans="3:6" x14ac:dyDescent="0.25">
      <c r="F104">
        <v>4445.6400000000003</v>
      </c>
    </row>
    <row r="105" spans="3:6" x14ac:dyDescent="0.25">
      <c r="F105">
        <v>23206.22</v>
      </c>
    </row>
    <row r="106" spans="3:6" x14ac:dyDescent="0.25">
      <c r="F106">
        <v>47708.25</v>
      </c>
    </row>
    <row r="107" spans="3:6" x14ac:dyDescent="0.25">
      <c r="F107">
        <v>30941.62</v>
      </c>
    </row>
    <row r="108" spans="3:6" x14ac:dyDescent="0.25">
      <c r="F108">
        <f>SUBTOTAL(9,F103:F107)</f>
        <v>153323.95000000001</v>
      </c>
    </row>
  </sheetData>
  <autoFilter ref="B12:L107">
    <sortState ref="B13:L91">
      <sortCondition ref="C12"/>
    </sortState>
  </autoFilter>
  <mergeCells count="1">
    <mergeCell ref="B11:F11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zoomScale="250" zoomScaleNormal="250" workbookViewId="0">
      <selection activeCell="B4" sqref="B4"/>
    </sheetView>
  </sheetViews>
  <sheetFormatPr baseColWidth="10" defaultRowHeight="15" x14ac:dyDescent="0.25"/>
  <cols>
    <col min="1" max="1" width="27.140625" customWidth="1"/>
    <col min="2" max="2" width="13.28515625" customWidth="1"/>
  </cols>
  <sheetData>
    <row r="2" spans="1:3" x14ac:dyDescent="0.25">
      <c r="A2" t="s">
        <v>135</v>
      </c>
      <c r="B2" s="11">
        <v>9335.34</v>
      </c>
      <c r="C2" s="11"/>
    </row>
    <row r="3" spans="1:3" x14ac:dyDescent="0.25">
      <c r="A3" t="s">
        <v>136</v>
      </c>
      <c r="B3" s="13">
        <v>100.38</v>
      </c>
      <c r="C3" s="13"/>
    </row>
    <row r="4" spans="1:3" x14ac:dyDescent="0.25">
      <c r="A4" t="s">
        <v>139</v>
      </c>
      <c r="B4" s="11">
        <f>B2-B3</f>
        <v>9234.9600000000009</v>
      </c>
      <c r="C4" s="11"/>
    </row>
    <row r="5" spans="1:3" x14ac:dyDescent="0.25">
      <c r="A5" t="s">
        <v>137</v>
      </c>
      <c r="B5" s="14">
        <f>B4*0.16</f>
        <v>1477.5936000000002</v>
      </c>
      <c r="C5" s="14"/>
    </row>
    <row r="6" spans="1:3" x14ac:dyDescent="0.25">
      <c r="A6" t="s">
        <v>138</v>
      </c>
      <c r="B6" s="13">
        <f>B4*0.1</f>
        <v>923.49600000000009</v>
      </c>
      <c r="C6" s="13"/>
    </row>
    <row r="7" spans="1:3" ht="15.75" thickBot="1" x14ac:dyDescent="0.3">
      <c r="A7" t="s">
        <v>140</v>
      </c>
      <c r="B7" s="12">
        <f>B4+B5-B6</f>
        <v>9789.0576000000001</v>
      </c>
      <c r="C7" s="12"/>
    </row>
    <row r="8" spans="1:3" ht="15.75" thickTop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"/>
  <sheetViews>
    <sheetView topLeftCell="A10" zoomScale="85" zoomScaleNormal="85" workbookViewId="0">
      <selection activeCell="I59" sqref="I59"/>
    </sheetView>
  </sheetViews>
  <sheetFormatPr baseColWidth="10" defaultRowHeight="15" x14ac:dyDescent="0.25"/>
  <cols>
    <col min="1" max="1" width="23.140625" customWidth="1"/>
    <col min="2" max="2" width="71.85546875" customWidth="1"/>
    <col min="3" max="3" width="6.5703125" hidden="1" customWidth="1"/>
    <col min="4" max="4" width="15.7109375" hidden="1" customWidth="1"/>
    <col min="5" max="5" width="50" hidden="1" customWidth="1"/>
    <col min="6" max="6" width="24.28515625" hidden="1" customWidth="1"/>
    <col min="7" max="7" width="8" hidden="1" customWidth="1"/>
    <col min="8" max="8" width="0" hidden="1" customWidth="1"/>
    <col min="9" max="9" width="46.85546875" customWidth="1"/>
  </cols>
  <sheetData>
    <row r="2" spans="1:9" x14ac:dyDescent="0.25">
      <c r="B2" s="18"/>
      <c r="C2" s="15"/>
      <c r="D2" s="15"/>
      <c r="E2" s="18"/>
      <c r="F2" s="18"/>
      <c r="G2" s="15"/>
    </row>
    <row r="3" spans="1:9" x14ac:dyDescent="0.25">
      <c r="B3" s="18"/>
      <c r="C3" s="15"/>
      <c r="D3" s="15"/>
      <c r="E3" s="18"/>
      <c r="F3" s="18"/>
      <c r="G3" s="15"/>
    </row>
    <row r="4" spans="1:9" x14ac:dyDescent="0.25">
      <c r="B4" s="18"/>
      <c r="C4" s="15"/>
      <c r="D4" s="15"/>
      <c r="E4" s="18"/>
      <c r="F4" s="18"/>
      <c r="G4" s="15"/>
    </row>
    <row r="5" spans="1:9" x14ac:dyDescent="0.25">
      <c r="B5" s="18"/>
      <c r="C5" s="15"/>
      <c r="D5" s="15"/>
      <c r="E5" s="18"/>
      <c r="F5" s="18"/>
      <c r="G5" s="15"/>
    </row>
    <row r="6" spans="1:9" x14ac:dyDescent="0.25">
      <c r="B6" s="18"/>
      <c r="C6" s="15"/>
      <c r="D6" s="15"/>
      <c r="E6" s="18"/>
      <c r="F6" s="18"/>
      <c r="G6" s="15"/>
    </row>
    <row r="7" spans="1:9" x14ac:dyDescent="0.25">
      <c r="B7" s="18"/>
      <c r="C7" s="15"/>
      <c r="D7" s="15"/>
      <c r="E7" s="18"/>
      <c r="F7" s="18"/>
      <c r="G7" s="15"/>
    </row>
    <row r="8" spans="1:9" x14ac:dyDescent="0.25">
      <c r="B8" s="18"/>
      <c r="C8" s="15"/>
      <c r="D8" s="15"/>
      <c r="E8" s="18"/>
      <c r="F8" s="18"/>
      <c r="G8" s="15"/>
    </row>
    <row r="9" spans="1:9" x14ac:dyDescent="0.25">
      <c r="B9" s="18"/>
      <c r="C9" s="15"/>
      <c r="D9" s="15"/>
      <c r="E9" s="18"/>
      <c r="F9" s="18"/>
      <c r="G9" s="15"/>
    </row>
    <row r="13" spans="1:9" ht="30" x14ac:dyDescent="0.25">
      <c r="A13" s="27" t="s">
        <v>2383</v>
      </c>
      <c r="B13" s="16" t="s">
        <v>163</v>
      </c>
      <c r="C13" s="16" t="s">
        <v>164</v>
      </c>
      <c r="D13" s="16" t="s">
        <v>165</v>
      </c>
      <c r="E13" s="16" t="s">
        <v>166</v>
      </c>
      <c r="F13" s="16" t="s">
        <v>167</v>
      </c>
      <c r="G13" s="16" t="s">
        <v>168</v>
      </c>
      <c r="H13" s="16" t="s">
        <v>169</v>
      </c>
      <c r="I13" s="26" t="s">
        <v>2359</v>
      </c>
    </row>
    <row r="14" spans="1:9" x14ac:dyDescent="0.25">
      <c r="B14" s="92" t="s">
        <v>548</v>
      </c>
      <c r="C14" t="s">
        <v>172</v>
      </c>
      <c r="D14" t="s">
        <v>549</v>
      </c>
      <c r="E14" t="s">
        <v>550</v>
      </c>
      <c r="F14" t="s">
        <v>175</v>
      </c>
      <c r="G14" t="s">
        <v>186</v>
      </c>
      <c r="H14" t="s">
        <v>551</v>
      </c>
      <c r="I14" s="30" t="s">
        <v>2499</v>
      </c>
    </row>
    <row r="15" spans="1:9" x14ac:dyDescent="0.25">
      <c r="B15" s="93" t="s">
        <v>2487</v>
      </c>
      <c r="I15" s="30" t="s">
        <v>2488</v>
      </c>
    </row>
    <row r="16" spans="1:9" x14ac:dyDescent="0.25">
      <c r="B16" s="95" t="s">
        <v>2416</v>
      </c>
      <c r="I16" s="28" t="s">
        <v>2415</v>
      </c>
    </row>
    <row r="17" spans="1:9" hidden="1" x14ac:dyDescent="0.25">
      <c r="B17" t="s">
        <v>475</v>
      </c>
      <c r="C17" t="s">
        <v>172</v>
      </c>
      <c r="D17" t="s">
        <v>476</v>
      </c>
      <c r="E17" t="s">
        <v>477</v>
      </c>
      <c r="F17" t="s">
        <v>192</v>
      </c>
      <c r="G17" t="s">
        <v>478</v>
      </c>
      <c r="H17" t="s">
        <v>479</v>
      </c>
    </row>
    <row r="18" spans="1:9" x14ac:dyDescent="0.25">
      <c r="B18" s="94" t="s">
        <v>2425</v>
      </c>
      <c r="I18" s="30" t="s">
        <v>2426</v>
      </c>
    </row>
    <row r="19" spans="1:9" x14ac:dyDescent="0.25">
      <c r="B19" s="99" t="s">
        <v>2498</v>
      </c>
      <c r="I19" s="30" t="s">
        <v>2497</v>
      </c>
    </row>
    <row r="20" spans="1:9" x14ac:dyDescent="0.25">
      <c r="A20" t="s">
        <v>2421</v>
      </c>
      <c r="B20" s="34" t="s">
        <v>2477</v>
      </c>
      <c r="I20" s="30" t="s">
        <v>2478</v>
      </c>
    </row>
    <row r="21" spans="1:9" x14ac:dyDescent="0.25">
      <c r="A21" t="s">
        <v>2374</v>
      </c>
      <c r="B21" t="s">
        <v>374</v>
      </c>
      <c r="C21" t="s">
        <v>172</v>
      </c>
      <c r="D21" t="s">
        <v>375</v>
      </c>
      <c r="E21" t="s">
        <v>376</v>
      </c>
      <c r="F21" t="s">
        <v>175</v>
      </c>
      <c r="G21" t="s">
        <v>233</v>
      </c>
      <c r="I21" s="30" t="s">
        <v>2505</v>
      </c>
    </row>
    <row r="22" spans="1:9" x14ac:dyDescent="0.25">
      <c r="B22" s="37" t="s">
        <v>527</v>
      </c>
      <c r="C22" t="s">
        <v>172</v>
      </c>
      <c r="D22" t="s">
        <v>528</v>
      </c>
      <c r="E22" t="s">
        <v>529</v>
      </c>
      <c r="F22" t="s">
        <v>203</v>
      </c>
      <c r="G22" t="s">
        <v>247</v>
      </c>
    </row>
    <row r="23" spans="1:9" x14ac:dyDescent="0.25">
      <c r="B23" s="99" t="s">
        <v>2438</v>
      </c>
      <c r="I23" s="30" t="s">
        <v>2439</v>
      </c>
    </row>
    <row r="24" spans="1:9" x14ac:dyDescent="0.25">
      <c r="A24" t="s">
        <v>2398</v>
      </c>
      <c r="B24" s="92" t="s">
        <v>2393</v>
      </c>
      <c r="C24" t="s">
        <v>172</v>
      </c>
      <c r="I24" t="s">
        <v>2384</v>
      </c>
    </row>
    <row r="25" spans="1:9" x14ac:dyDescent="0.25">
      <c r="B25" t="s">
        <v>491</v>
      </c>
      <c r="C25" t="s">
        <v>172</v>
      </c>
      <c r="D25" t="s">
        <v>492</v>
      </c>
      <c r="E25" t="s">
        <v>493</v>
      </c>
      <c r="F25" t="s">
        <v>252</v>
      </c>
      <c r="G25" t="s">
        <v>494</v>
      </c>
      <c r="I25" s="30" t="s">
        <v>2494</v>
      </c>
    </row>
    <row r="26" spans="1:9" x14ac:dyDescent="0.25">
      <c r="B26" s="99" t="s">
        <v>2448</v>
      </c>
      <c r="I26" s="30" t="s">
        <v>2367</v>
      </c>
    </row>
    <row r="27" spans="1:9" x14ac:dyDescent="0.25">
      <c r="A27" t="s">
        <v>2375</v>
      </c>
      <c r="B27" s="92" t="s">
        <v>2366</v>
      </c>
      <c r="C27" t="s">
        <v>172</v>
      </c>
      <c r="I27" t="s">
        <v>2367</v>
      </c>
    </row>
    <row r="28" spans="1:9" x14ac:dyDescent="0.25">
      <c r="A28" t="s">
        <v>2398</v>
      </c>
      <c r="B28" s="92" t="s">
        <v>3122</v>
      </c>
      <c r="C28" t="s">
        <v>172</v>
      </c>
      <c r="I28" t="s">
        <v>2385</v>
      </c>
    </row>
    <row r="29" spans="1:9" x14ac:dyDescent="0.25">
      <c r="B29" s="92" t="s">
        <v>2444</v>
      </c>
      <c r="I29" s="29" t="s">
        <v>2445</v>
      </c>
    </row>
    <row r="30" spans="1:9" x14ac:dyDescent="0.25">
      <c r="A30" t="s">
        <v>2411</v>
      </c>
      <c r="B30" s="92" t="s">
        <v>73</v>
      </c>
      <c r="I30" s="28" t="s">
        <v>2410</v>
      </c>
    </row>
    <row r="31" spans="1:9" x14ac:dyDescent="0.25">
      <c r="B31" s="92" t="s">
        <v>378</v>
      </c>
      <c r="C31" t="s">
        <v>172</v>
      </c>
      <c r="D31" t="s">
        <v>379</v>
      </c>
      <c r="E31" t="s">
        <v>380</v>
      </c>
      <c r="F31" t="s">
        <v>192</v>
      </c>
      <c r="G31" t="s">
        <v>228</v>
      </c>
      <c r="H31" t="s">
        <v>381</v>
      </c>
      <c r="I31" s="34" t="s">
        <v>2484</v>
      </c>
    </row>
    <row r="32" spans="1:9" x14ac:dyDescent="0.25">
      <c r="B32" s="34" t="s">
        <v>2507</v>
      </c>
      <c r="I32" s="30" t="s">
        <v>2506</v>
      </c>
    </row>
    <row r="33" spans="1:9" x14ac:dyDescent="0.25">
      <c r="B33" s="31" t="s">
        <v>2479</v>
      </c>
      <c r="I33" s="28" t="s">
        <v>2480</v>
      </c>
    </row>
    <row r="34" spans="1:9" x14ac:dyDescent="0.25">
      <c r="A34" t="s">
        <v>2413</v>
      </c>
      <c r="B34" s="92" t="s">
        <v>60</v>
      </c>
      <c r="I34" s="28" t="s">
        <v>2419</v>
      </c>
    </row>
    <row r="35" spans="1:9" x14ac:dyDescent="0.25">
      <c r="A35" t="s">
        <v>2375</v>
      </c>
      <c r="B35" s="92" t="s">
        <v>2368</v>
      </c>
      <c r="C35" t="s">
        <v>172</v>
      </c>
      <c r="I35" t="s">
        <v>2369</v>
      </c>
    </row>
    <row r="36" spans="1:9" x14ac:dyDescent="0.25">
      <c r="B36" t="s">
        <v>2513</v>
      </c>
      <c r="I36" s="29" t="s">
        <v>2510</v>
      </c>
    </row>
    <row r="37" spans="1:9" x14ac:dyDescent="0.25">
      <c r="B37" s="95" t="s">
        <v>2453</v>
      </c>
      <c r="I37" s="28" t="s">
        <v>2454</v>
      </c>
    </row>
    <row r="38" spans="1:9" x14ac:dyDescent="0.25">
      <c r="A38" t="s">
        <v>2398</v>
      </c>
      <c r="B38" s="92" t="s">
        <v>2394</v>
      </c>
      <c r="C38" t="s">
        <v>172</v>
      </c>
      <c r="I38" t="s">
        <v>2386</v>
      </c>
    </row>
    <row r="39" spans="1:9" x14ac:dyDescent="0.25">
      <c r="A39" t="s">
        <v>2873</v>
      </c>
      <c r="B39" s="92" t="s">
        <v>2872</v>
      </c>
      <c r="I39" s="28" t="s">
        <v>2871</v>
      </c>
    </row>
    <row r="40" spans="1:9" x14ac:dyDescent="0.25">
      <c r="A40" t="s">
        <v>2413</v>
      </c>
      <c r="B40" s="92" t="s">
        <v>1318</v>
      </c>
      <c r="C40" t="s">
        <v>172</v>
      </c>
      <c r="D40" t="s">
        <v>1319</v>
      </c>
      <c r="E40" t="s">
        <v>1320</v>
      </c>
      <c r="F40" t="s">
        <v>175</v>
      </c>
      <c r="G40" t="s">
        <v>186</v>
      </c>
      <c r="I40" s="28" t="s">
        <v>2414</v>
      </c>
    </row>
    <row r="41" spans="1:9" x14ac:dyDescent="0.25">
      <c r="B41" s="93" t="s">
        <v>2427</v>
      </c>
      <c r="I41" s="29" t="s">
        <v>2428</v>
      </c>
    </row>
    <row r="42" spans="1:9" x14ac:dyDescent="0.25">
      <c r="B42" s="99" t="s">
        <v>2466</v>
      </c>
      <c r="I42" s="30" t="s">
        <v>2467</v>
      </c>
    </row>
    <row r="43" spans="1:9" x14ac:dyDescent="0.25">
      <c r="B43" s="92" t="s">
        <v>2503</v>
      </c>
      <c r="I43" s="30" t="s">
        <v>2502</v>
      </c>
    </row>
    <row r="44" spans="1:9" x14ac:dyDescent="0.25">
      <c r="B44" t="s">
        <v>2424</v>
      </c>
      <c r="I44" s="32" t="s">
        <v>2423</v>
      </c>
    </row>
    <row r="45" spans="1:9" x14ac:dyDescent="0.25">
      <c r="A45" t="s">
        <v>2398</v>
      </c>
      <c r="B45" s="92" t="s">
        <v>2395</v>
      </c>
      <c r="C45" t="s">
        <v>172</v>
      </c>
      <c r="I45" t="s">
        <v>2387</v>
      </c>
    </row>
    <row r="46" spans="1:9" x14ac:dyDescent="0.25">
      <c r="A46" t="s">
        <v>2382</v>
      </c>
      <c r="B46" s="92" t="s">
        <v>2376</v>
      </c>
      <c r="C46" t="s">
        <v>172</v>
      </c>
      <c r="I46" t="s">
        <v>2377</v>
      </c>
    </row>
    <row r="47" spans="1:9" x14ac:dyDescent="0.25">
      <c r="A47" t="s">
        <v>2409</v>
      </c>
      <c r="B47" s="92" t="s">
        <v>2408</v>
      </c>
      <c r="I47" s="30" t="s">
        <v>2407</v>
      </c>
    </row>
    <row r="48" spans="1:9" x14ac:dyDescent="0.25">
      <c r="B48" s="37" t="s">
        <v>1336</v>
      </c>
      <c r="C48" t="s">
        <v>172</v>
      </c>
      <c r="D48" t="s">
        <v>1337</v>
      </c>
      <c r="E48" t="s">
        <v>1338</v>
      </c>
      <c r="F48" t="s">
        <v>175</v>
      </c>
      <c r="G48" t="s">
        <v>362</v>
      </c>
    </row>
    <row r="49" spans="1:9" x14ac:dyDescent="0.25">
      <c r="B49" s="92" t="s">
        <v>710</v>
      </c>
      <c r="C49" t="s">
        <v>172</v>
      </c>
      <c r="D49" t="s">
        <v>711</v>
      </c>
      <c r="E49" t="s">
        <v>712</v>
      </c>
      <c r="F49" t="s">
        <v>175</v>
      </c>
      <c r="G49" t="s">
        <v>713</v>
      </c>
      <c r="I49" s="29" t="s">
        <v>2431</v>
      </c>
    </row>
    <row r="50" spans="1:9" x14ac:dyDescent="0.25">
      <c r="A50" t="s">
        <v>2470</v>
      </c>
      <c r="B50" s="95" t="s">
        <v>2468</v>
      </c>
      <c r="I50" s="28" t="s">
        <v>2469</v>
      </c>
    </row>
    <row r="51" spans="1:9" x14ac:dyDescent="0.25">
      <c r="B51" t="s">
        <v>2485</v>
      </c>
      <c r="I51" s="30" t="s">
        <v>2486</v>
      </c>
    </row>
    <row r="52" spans="1:9" x14ac:dyDescent="0.25">
      <c r="B52" t="s">
        <v>2907</v>
      </c>
      <c r="I52" s="28" t="s">
        <v>2504</v>
      </c>
    </row>
    <row r="53" spans="1:9" ht="39" customHeight="1" x14ac:dyDescent="0.25">
      <c r="B53" t="s">
        <v>767</v>
      </c>
      <c r="C53" t="s">
        <v>172</v>
      </c>
      <c r="D53" t="s">
        <v>768</v>
      </c>
      <c r="E53" t="s">
        <v>769</v>
      </c>
      <c r="F53" t="s">
        <v>175</v>
      </c>
      <c r="G53" t="s">
        <v>186</v>
      </c>
      <c r="H53">
        <v>9811004473</v>
      </c>
      <c r="I53" s="30" t="s">
        <v>2504</v>
      </c>
    </row>
    <row r="54" spans="1:9" x14ac:dyDescent="0.25">
      <c r="B54" t="s">
        <v>501</v>
      </c>
      <c r="C54" t="s">
        <v>172</v>
      </c>
      <c r="D54" t="s">
        <v>502</v>
      </c>
      <c r="E54" t="s">
        <v>503</v>
      </c>
      <c r="F54" t="s">
        <v>175</v>
      </c>
      <c r="G54" t="s">
        <v>213</v>
      </c>
      <c r="H54" t="s">
        <v>504</v>
      </c>
      <c r="I54" s="30" t="s">
        <v>2489</v>
      </c>
    </row>
    <row r="55" spans="1:9" x14ac:dyDescent="0.25">
      <c r="A55" t="s">
        <v>2405</v>
      </c>
      <c r="B55" s="92" t="s">
        <v>2404</v>
      </c>
      <c r="C55" t="s">
        <v>172</v>
      </c>
      <c r="I55" t="s">
        <v>2496</v>
      </c>
    </row>
    <row r="56" spans="1:9" ht="15.75" x14ac:dyDescent="0.25">
      <c r="B56" s="98" t="s">
        <v>2461</v>
      </c>
      <c r="I56" s="28" t="s">
        <v>2410</v>
      </c>
    </row>
    <row r="57" spans="1:9" x14ac:dyDescent="0.25">
      <c r="A57" t="s">
        <v>2382</v>
      </c>
      <c r="B57" s="92" t="s">
        <v>2378</v>
      </c>
      <c r="C57" t="s">
        <v>172</v>
      </c>
      <c r="I57" t="s">
        <v>2379</v>
      </c>
    </row>
    <row r="58" spans="1:9" x14ac:dyDescent="0.25">
      <c r="B58" s="95" t="s">
        <v>2464</v>
      </c>
      <c r="I58" s="28" t="s">
        <v>2465</v>
      </c>
    </row>
    <row r="59" spans="1:9" x14ac:dyDescent="0.25">
      <c r="B59" t="s">
        <v>535</v>
      </c>
      <c r="C59" t="s">
        <v>172</v>
      </c>
      <c r="D59" t="s">
        <v>536</v>
      </c>
      <c r="E59" t="s">
        <v>537</v>
      </c>
      <c r="F59" t="s">
        <v>175</v>
      </c>
      <c r="G59" t="s">
        <v>170</v>
      </c>
      <c r="I59" s="30" t="s">
        <v>2495</v>
      </c>
    </row>
    <row r="60" spans="1:9" x14ac:dyDescent="0.25">
      <c r="A60" t="s">
        <v>2413</v>
      </c>
      <c r="B60" t="s">
        <v>2508</v>
      </c>
      <c r="I60" s="28" t="s">
        <v>2509</v>
      </c>
    </row>
    <row r="61" spans="1:9" x14ac:dyDescent="0.25">
      <c r="B61" s="37" t="s">
        <v>485</v>
      </c>
      <c r="C61" t="s">
        <v>172</v>
      </c>
      <c r="D61" t="s">
        <v>486</v>
      </c>
      <c r="E61" t="s">
        <v>487</v>
      </c>
      <c r="F61" t="s">
        <v>175</v>
      </c>
      <c r="G61" t="s">
        <v>488</v>
      </c>
      <c r="H61" t="s">
        <v>489</v>
      </c>
    </row>
    <row r="62" spans="1:9" x14ac:dyDescent="0.25">
      <c r="B62" s="100" t="s">
        <v>2429</v>
      </c>
      <c r="I62" s="29" t="s">
        <v>2430</v>
      </c>
    </row>
    <row r="63" spans="1:9" x14ac:dyDescent="0.25">
      <c r="B63" s="95" t="s">
        <v>2463</v>
      </c>
      <c r="I63" s="28" t="s">
        <v>2462</v>
      </c>
    </row>
    <row r="64" spans="1:9" x14ac:dyDescent="0.25">
      <c r="A64" t="s">
        <v>2421</v>
      </c>
      <c r="B64" s="95" t="s">
        <v>2420</v>
      </c>
      <c r="I64" s="28" t="s">
        <v>2422</v>
      </c>
    </row>
    <row r="65" spans="1:9" x14ac:dyDescent="0.25">
      <c r="B65" s="34" t="s">
        <v>2451</v>
      </c>
      <c r="I65" s="35" t="s">
        <v>2452</v>
      </c>
    </row>
    <row r="66" spans="1:9" x14ac:dyDescent="0.25">
      <c r="A66" t="s">
        <v>2413</v>
      </c>
      <c r="B66" s="96" t="s">
        <v>2511</v>
      </c>
      <c r="I66" s="28" t="s">
        <v>2512</v>
      </c>
    </row>
    <row r="67" spans="1:9" x14ac:dyDescent="0.25">
      <c r="B67" s="92" t="s">
        <v>2447</v>
      </c>
      <c r="I67" s="29" t="s">
        <v>2446</v>
      </c>
    </row>
    <row r="68" spans="1:9" x14ac:dyDescent="0.25">
      <c r="A68" t="s">
        <v>2413</v>
      </c>
      <c r="B68" t="s">
        <v>2417</v>
      </c>
      <c r="I68" s="28" t="s">
        <v>2418</v>
      </c>
    </row>
    <row r="69" spans="1:9" x14ac:dyDescent="0.25">
      <c r="B69" s="33" t="s">
        <v>2436</v>
      </c>
      <c r="I69" s="30" t="s">
        <v>2437</v>
      </c>
    </row>
    <row r="70" spans="1:9" x14ac:dyDescent="0.25">
      <c r="A70" t="s">
        <v>2375</v>
      </c>
      <c r="B70" s="101" t="s">
        <v>2372</v>
      </c>
      <c r="C70" t="s">
        <v>172</v>
      </c>
      <c r="I70" t="s">
        <v>2373</v>
      </c>
    </row>
    <row r="71" spans="1:9" x14ac:dyDescent="0.25">
      <c r="A71" t="s">
        <v>2398</v>
      </c>
      <c r="B71" s="92" t="s">
        <v>2396</v>
      </c>
      <c r="C71" t="s">
        <v>172</v>
      </c>
      <c r="I71" t="s">
        <v>2388</v>
      </c>
    </row>
    <row r="72" spans="1:9" x14ac:dyDescent="0.25">
      <c r="B72" s="92" t="s">
        <v>2751</v>
      </c>
      <c r="I72" s="28" t="s">
        <v>2908</v>
      </c>
    </row>
    <row r="73" spans="1:9" x14ac:dyDescent="0.25">
      <c r="B73" s="93" t="s">
        <v>2455</v>
      </c>
      <c r="I73" s="29" t="s">
        <v>2456</v>
      </c>
    </row>
    <row r="74" spans="1:9" x14ac:dyDescent="0.25">
      <c r="B74" s="100" t="s">
        <v>2449</v>
      </c>
      <c r="I74" s="29" t="s">
        <v>2450</v>
      </c>
    </row>
    <row r="75" spans="1:9" x14ac:dyDescent="0.25">
      <c r="A75" t="s">
        <v>2375</v>
      </c>
      <c r="B75" s="92" t="s">
        <v>2362</v>
      </c>
      <c r="C75" t="s">
        <v>172</v>
      </c>
      <c r="I75" t="s">
        <v>2363</v>
      </c>
    </row>
    <row r="76" spans="1:9" x14ac:dyDescent="0.25">
      <c r="A76" t="s">
        <v>2413</v>
      </c>
      <c r="B76" s="92" t="s">
        <v>2432</v>
      </c>
      <c r="I76" s="28" t="s">
        <v>2433</v>
      </c>
    </row>
    <row r="77" spans="1:9" x14ac:dyDescent="0.25">
      <c r="B77" s="92" t="s">
        <v>2399</v>
      </c>
      <c r="C77" t="s">
        <v>172</v>
      </c>
      <c r="I77" s="28" t="s">
        <v>2400</v>
      </c>
    </row>
    <row r="78" spans="1:9" x14ac:dyDescent="0.25">
      <c r="A78" t="s">
        <v>2398</v>
      </c>
      <c r="B78" s="101" t="s">
        <v>2397</v>
      </c>
      <c r="C78" t="s">
        <v>172</v>
      </c>
      <c r="I78" t="s">
        <v>2389</v>
      </c>
    </row>
    <row r="79" spans="1:9" x14ac:dyDescent="0.25">
      <c r="B79" s="92" t="s">
        <v>510</v>
      </c>
      <c r="C79" t="s">
        <v>172</v>
      </c>
      <c r="D79" t="s">
        <v>511</v>
      </c>
      <c r="E79" t="s">
        <v>512</v>
      </c>
      <c r="F79" t="s">
        <v>175</v>
      </c>
      <c r="G79" t="s">
        <v>176</v>
      </c>
      <c r="H79" t="s">
        <v>513</v>
      </c>
      <c r="I79" s="29" t="s">
        <v>2406</v>
      </c>
    </row>
    <row r="80" spans="1:9" x14ac:dyDescent="0.25">
      <c r="A80" t="s">
        <v>2375</v>
      </c>
      <c r="B80" s="92" t="s">
        <v>2360</v>
      </c>
      <c r="C80" t="s">
        <v>172</v>
      </c>
      <c r="I80" t="s">
        <v>2361</v>
      </c>
    </row>
    <row r="81" spans="1:9" x14ac:dyDescent="0.25">
      <c r="B81" s="99" t="s">
        <v>2442</v>
      </c>
      <c r="I81" s="30" t="s">
        <v>2443</v>
      </c>
    </row>
    <row r="82" spans="1:9" x14ac:dyDescent="0.25">
      <c r="A82" t="s">
        <v>2413</v>
      </c>
      <c r="B82" s="92" t="s">
        <v>742</v>
      </c>
      <c r="C82" t="s">
        <v>172</v>
      </c>
      <c r="D82" t="s">
        <v>743</v>
      </c>
      <c r="E82" t="s">
        <v>744</v>
      </c>
      <c r="F82" t="s">
        <v>175</v>
      </c>
      <c r="G82" t="s">
        <v>213</v>
      </c>
      <c r="I82" t="s">
        <v>2412</v>
      </c>
    </row>
    <row r="83" spans="1:9" x14ac:dyDescent="0.25">
      <c r="B83" t="s">
        <v>2761</v>
      </c>
      <c r="I83" s="28" t="s">
        <v>2874</v>
      </c>
    </row>
    <row r="84" spans="1:9" x14ac:dyDescent="0.25">
      <c r="A84" t="s">
        <v>2398</v>
      </c>
      <c r="B84" s="92" t="s">
        <v>3123</v>
      </c>
      <c r="C84" t="s">
        <v>172</v>
      </c>
      <c r="I84" t="s">
        <v>2390</v>
      </c>
    </row>
    <row r="85" spans="1:9" x14ac:dyDescent="0.25">
      <c r="A85" t="s">
        <v>2403</v>
      </c>
      <c r="B85" s="92" t="s">
        <v>2401</v>
      </c>
      <c r="C85" t="s">
        <v>172</v>
      </c>
      <c r="I85" s="28" t="s">
        <v>2402</v>
      </c>
    </row>
    <row r="86" spans="1:9" x14ac:dyDescent="0.25">
      <c r="A86" t="s">
        <v>2382</v>
      </c>
      <c r="B86" s="92" t="s">
        <v>2380</v>
      </c>
      <c r="C86" t="s">
        <v>172</v>
      </c>
      <c r="I86" t="s">
        <v>2381</v>
      </c>
    </row>
    <row r="87" spans="1:9" x14ac:dyDescent="0.25">
      <c r="B87" s="92" t="s">
        <v>2473</v>
      </c>
      <c r="I87" s="29" t="s">
        <v>2474</v>
      </c>
    </row>
    <row r="88" spans="1:9" x14ac:dyDescent="0.25">
      <c r="B88" s="32" t="s">
        <v>2460</v>
      </c>
      <c r="I88" s="28" t="s">
        <v>2459</v>
      </c>
    </row>
    <row r="89" spans="1:9" x14ac:dyDescent="0.25">
      <c r="B89" t="s">
        <v>465</v>
      </c>
      <c r="C89" t="s">
        <v>172</v>
      </c>
      <c r="D89" t="s">
        <v>466</v>
      </c>
      <c r="E89" t="s">
        <v>467</v>
      </c>
      <c r="F89" t="s">
        <v>175</v>
      </c>
      <c r="G89" t="s">
        <v>213</v>
      </c>
      <c r="H89" t="s">
        <v>468</v>
      </c>
      <c r="I89" s="28" t="s">
        <v>2481</v>
      </c>
    </row>
    <row r="90" spans="1:9" x14ac:dyDescent="0.25">
      <c r="B90" s="37" t="s">
        <v>496</v>
      </c>
      <c r="C90" t="s">
        <v>172</v>
      </c>
      <c r="D90" t="s">
        <v>497</v>
      </c>
      <c r="E90" t="s">
        <v>498</v>
      </c>
      <c r="F90" t="s">
        <v>227</v>
      </c>
      <c r="G90" t="s">
        <v>499</v>
      </c>
    </row>
    <row r="91" spans="1:9" x14ac:dyDescent="0.25">
      <c r="A91" t="s">
        <v>2413</v>
      </c>
      <c r="B91" s="96" t="s">
        <v>2457</v>
      </c>
      <c r="I91" s="28" t="s">
        <v>2458</v>
      </c>
    </row>
    <row r="92" spans="1:9" ht="16.5" customHeight="1" x14ac:dyDescent="0.25">
      <c r="A92" t="s">
        <v>2470</v>
      </c>
      <c r="B92" t="s">
        <v>2475</v>
      </c>
      <c r="I92" s="29" t="s">
        <v>2476</v>
      </c>
    </row>
    <row r="93" spans="1:9" x14ac:dyDescent="0.25">
      <c r="A93" t="s">
        <v>2375</v>
      </c>
      <c r="B93" s="92" t="s">
        <v>2364</v>
      </c>
      <c r="C93" t="s">
        <v>172</v>
      </c>
      <c r="I93" t="s">
        <v>2365</v>
      </c>
    </row>
    <row r="94" spans="1:9" x14ac:dyDescent="0.25">
      <c r="B94" s="92" t="s">
        <v>2440</v>
      </c>
      <c r="I94" s="30" t="s">
        <v>2441</v>
      </c>
    </row>
    <row r="95" spans="1:9" x14ac:dyDescent="0.25">
      <c r="B95" s="92" t="s">
        <v>2434</v>
      </c>
      <c r="I95" s="29" t="s">
        <v>2435</v>
      </c>
    </row>
    <row r="96" spans="1:9" x14ac:dyDescent="0.25">
      <c r="B96" s="33" t="s">
        <v>2500</v>
      </c>
      <c r="I96" s="30" t="s">
        <v>2501</v>
      </c>
    </row>
    <row r="97" spans="1:9" x14ac:dyDescent="0.25">
      <c r="B97" s="37" t="s">
        <v>1446</v>
      </c>
      <c r="C97" t="s">
        <v>172</v>
      </c>
      <c r="D97" t="s">
        <v>1447</v>
      </c>
      <c r="E97" t="s">
        <v>1448</v>
      </c>
      <c r="F97" t="s">
        <v>1449</v>
      </c>
      <c r="G97" t="s">
        <v>1450</v>
      </c>
    </row>
    <row r="98" spans="1:9" x14ac:dyDescent="0.25">
      <c r="B98" s="92" t="s">
        <v>2482</v>
      </c>
      <c r="I98" s="36" t="s">
        <v>2483</v>
      </c>
    </row>
    <row r="99" spans="1:9" x14ac:dyDescent="0.25">
      <c r="B99" s="34" t="s">
        <v>2493</v>
      </c>
      <c r="I99" s="30" t="s">
        <v>2492</v>
      </c>
    </row>
    <row r="100" spans="1:9" x14ac:dyDescent="0.25">
      <c r="A100" t="s">
        <v>2398</v>
      </c>
      <c r="B100" s="92" t="s">
        <v>3124</v>
      </c>
      <c r="C100" t="s">
        <v>172</v>
      </c>
      <c r="I100" t="s">
        <v>2392</v>
      </c>
    </row>
    <row r="101" spans="1:9" x14ac:dyDescent="0.25">
      <c r="A101" t="s">
        <v>2398</v>
      </c>
      <c r="B101" s="92" t="s">
        <v>3125</v>
      </c>
      <c r="C101" t="s">
        <v>172</v>
      </c>
      <c r="I101" t="s">
        <v>2391</v>
      </c>
    </row>
    <row r="102" spans="1:9" ht="15" customHeight="1" x14ac:dyDescent="0.3">
      <c r="B102" s="97" t="s">
        <v>2491</v>
      </c>
      <c r="I102" s="28" t="s">
        <v>2490</v>
      </c>
    </row>
    <row r="103" spans="1:9" x14ac:dyDescent="0.25">
      <c r="A103" t="s">
        <v>2375</v>
      </c>
      <c r="B103" s="92" t="s">
        <v>2370</v>
      </c>
      <c r="C103" t="s">
        <v>172</v>
      </c>
      <c r="I103" t="s">
        <v>2371</v>
      </c>
    </row>
    <row r="104" spans="1:9" x14ac:dyDescent="0.25">
      <c r="B104" s="92" t="s">
        <v>2471</v>
      </c>
      <c r="I104" s="29" t="s">
        <v>2472</v>
      </c>
    </row>
  </sheetData>
  <autoFilter ref="A13:I13">
    <sortState ref="A14:I104">
      <sortCondition ref="B13"/>
    </sortState>
  </autoFilter>
  <hyperlinks>
    <hyperlink ref="I77" r:id="rId1"/>
    <hyperlink ref="I85" r:id="rId2"/>
    <hyperlink ref="I30" r:id="rId3" display="mailto:deskerp@monteber.com"/>
    <hyperlink ref="I40" r:id="rId4" display="mailto:fferriols@gmail.com"/>
    <hyperlink ref="I16" r:id="rId5" display="mailto:anona_fr@hotmail.com"/>
    <hyperlink ref="I68" r:id="rId6" display="mailto:dzitbalche@hotmail.com"/>
    <hyperlink ref="I34" r:id="rId7" display="mailto:scribele2014@gmail.com"/>
    <hyperlink ref="I64" r:id="rId8" display="mailto:juan.dzul@instcamp.edu.mx"/>
    <hyperlink ref="I76" r:id="rId9" display="mailto:marlecamara@hotmail.com"/>
    <hyperlink ref="I37" r:id="rId10" display="mailto:araceli_1256@hotmail.com"/>
    <hyperlink ref="I91" r:id="rId11" display="mailto:ismael_ortega_4@yahoo.com.mx"/>
    <hyperlink ref="I88" r:id="rId12" display="mailto:facturastribunacampeche@gmail.com"/>
    <hyperlink ref="I56" r:id="rId13" display="mailto:deskerp@monteber.com"/>
    <hyperlink ref="I63" r:id="rId14" display="mailto:juan_esg@hotmail.com"/>
    <hyperlink ref="I58" r:id="rId15" display="mailto:jazminpaat@hotmail.com"/>
    <hyperlink ref="I50" r:id="rId16" display="mailto:alma232611@hotmail.com"/>
    <hyperlink ref="I33" r:id="rId17" display="mailto:deblanco@instcamp.edu.mx"/>
    <hyperlink ref="I89" r:id="rId18" display="mailto:notificaciones.usuario@cfdconnect.com.mx"/>
    <hyperlink ref="I98" r:id="rId19"/>
    <hyperlink ref="I55" r:id="rId20" display="mailto:hugo.r.panti@gmail.com"/>
    <hyperlink ref="I60" r:id="rId21" display="mailto:jose_pa1992@hotmail.com"/>
    <hyperlink ref="I66" r:id="rId22" display="mailto:juliog_78@hotmail.com"/>
    <hyperlink ref="I39" r:id="rId23" display="mailto:EvelioPachecoSantoyo@hotmail.com"/>
    <hyperlink ref="I83" r:id="rId24" display="mailto:arqdesigns@hotmail.com"/>
    <hyperlink ref="I52" r:id="rId25"/>
    <hyperlink ref="I72" r:id="rId26" display="mailto:maquifra1@yahoo.com.mx"/>
    <hyperlink ref="I102" r:id="rId27"/>
  </hyperlinks>
  <pageMargins left="0.7" right="0.7" top="0.75" bottom="0.75" header="0.3" footer="0.3"/>
  <pageSetup orientation="portrait" horizontalDpi="0" verticalDpi="0" r:id="rId28"/>
  <drawing r:id="rId2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496"/>
  <sheetViews>
    <sheetView tabSelected="1" topLeftCell="A205" workbookViewId="0">
      <selection activeCell="B222" sqref="B222"/>
    </sheetView>
  </sheetViews>
  <sheetFormatPr baseColWidth="10" defaultRowHeight="15" x14ac:dyDescent="0.25"/>
  <cols>
    <col min="1" max="1" width="11.42578125" style="15"/>
    <col min="2" max="2" width="44.42578125" style="18" customWidth="1"/>
    <col min="3" max="3" width="11.42578125" style="15"/>
    <col min="4" max="4" width="21" style="15" customWidth="1"/>
    <col min="5" max="5" width="52.140625" style="18" customWidth="1"/>
    <col min="6" max="6" width="36.85546875" style="18" customWidth="1"/>
    <col min="7" max="16384" width="11.42578125" style="15"/>
  </cols>
  <sheetData>
    <row r="10" spans="1:8" x14ac:dyDescent="0.25">
      <c r="A10" s="167" t="s">
        <v>2358</v>
      </c>
      <c r="B10" s="167"/>
      <c r="C10" s="167"/>
      <c r="D10" s="167"/>
      <c r="E10" s="167"/>
      <c r="F10" s="167"/>
      <c r="G10" s="167"/>
    </row>
    <row r="12" spans="1:8" s="16" customFormat="1" x14ac:dyDescent="0.25">
      <c r="A12" s="16" t="s">
        <v>162</v>
      </c>
      <c r="B12" s="16" t="s">
        <v>163</v>
      </c>
      <c r="C12" s="16" t="s">
        <v>164</v>
      </c>
      <c r="D12" s="16" t="s">
        <v>165</v>
      </c>
      <c r="E12" s="16" t="s">
        <v>166</v>
      </c>
      <c r="F12" s="16" t="s">
        <v>167</v>
      </c>
      <c r="G12" s="16" t="s">
        <v>168</v>
      </c>
      <c r="H12" s="16" t="s">
        <v>169</v>
      </c>
    </row>
    <row r="13" spans="1:8" x14ac:dyDescent="0.25">
      <c r="A13" s="17" t="s">
        <v>1682</v>
      </c>
      <c r="B13" s="18" t="s">
        <v>1683</v>
      </c>
      <c r="C13" s="15" t="s">
        <v>172</v>
      </c>
      <c r="D13" s="15" t="s">
        <v>1684</v>
      </c>
      <c r="E13" s="18" t="s">
        <v>1685</v>
      </c>
      <c r="F13" s="18" t="s">
        <v>636</v>
      </c>
      <c r="G13" s="15" t="s">
        <v>1372</v>
      </c>
    </row>
    <row r="14" spans="1:8" ht="30" x14ac:dyDescent="0.25">
      <c r="A14" s="17" t="s">
        <v>792</v>
      </c>
      <c r="B14" s="18" t="s">
        <v>793</v>
      </c>
      <c r="C14" s="15" t="s">
        <v>172</v>
      </c>
      <c r="D14" s="15" t="s">
        <v>794</v>
      </c>
      <c r="E14" s="18" t="s">
        <v>795</v>
      </c>
      <c r="F14" s="18" t="s">
        <v>698</v>
      </c>
      <c r="G14" s="15" t="s">
        <v>796</v>
      </c>
    </row>
    <row r="15" spans="1:8" x14ac:dyDescent="0.25">
      <c r="A15" s="17" t="s">
        <v>1074</v>
      </c>
      <c r="B15" s="18" t="s">
        <v>1075</v>
      </c>
      <c r="C15" s="15" t="s">
        <v>172</v>
      </c>
      <c r="D15" s="15" t="s">
        <v>1076</v>
      </c>
      <c r="E15" s="18" t="s">
        <v>1077</v>
      </c>
      <c r="F15" s="18" t="s">
        <v>175</v>
      </c>
      <c r="G15" s="15" t="s">
        <v>599</v>
      </c>
    </row>
    <row r="16" spans="1:8" x14ac:dyDescent="0.25">
      <c r="A16" s="17" t="s">
        <v>1550</v>
      </c>
      <c r="B16" s="18" t="s">
        <v>1551</v>
      </c>
      <c r="C16" s="15" t="s">
        <v>172</v>
      </c>
      <c r="D16" s="15" t="s">
        <v>1552</v>
      </c>
      <c r="E16" s="18" t="s">
        <v>1553</v>
      </c>
      <c r="F16" s="18" t="s">
        <v>175</v>
      </c>
      <c r="G16" s="15" t="s">
        <v>331</v>
      </c>
    </row>
    <row r="17" spans="1:8" ht="30" x14ac:dyDescent="0.25">
      <c r="A17" s="17" t="s">
        <v>1274</v>
      </c>
      <c r="B17" s="18" t="s">
        <v>1275</v>
      </c>
      <c r="C17" s="15" t="s">
        <v>172</v>
      </c>
      <c r="D17" s="15" t="s">
        <v>1276</v>
      </c>
      <c r="E17" s="18" t="s">
        <v>1277</v>
      </c>
      <c r="F17" s="18" t="s">
        <v>976</v>
      </c>
      <c r="G17" s="15" t="s">
        <v>1278</v>
      </c>
    </row>
    <row r="18" spans="1:8" x14ac:dyDescent="0.25">
      <c r="A18" s="17" t="s">
        <v>1111</v>
      </c>
      <c r="B18" s="18" t="s">
        <v>1112</v>
      </c>
      <c r="C18" s="15" t="s">
        <v>172</v>
      </c>
      <c r="D18" s="15" t="s">
        <v>1113</v>
      </c>
      <c r="E18" s="18" t="s">
        <v>1114</v>
      </c>
      <c r="F18" s="18" t="s">
        <v>1105</v>
      </c>
      <c r="G18" s="15" t="s">
        <v>228</v>
      </c>
    </row>
    <row r="19" spans="1:8" x14ac:dyDescent="0.25">
      <c r="A19" s="17" t="s">
        <v>1005</v>
      </c>
      <c r="B19" s="18" t="s">
        <v>1006</v>
      </c>
      <c r="C19" s="15" t="s">
        <v>172</v>
      </c>
      <c r="D19" s="15" t="s">
        <v>1007</v>
      </c>
      <c r="E19" s="18" t="s">
        <v>1008</v>
      </c>
      <c r="F19" s="18" t="s">
        <v>175</v>
      </c>
      <c r="G19" s="15" t="s">
        <v>186</v>
      </c>
    </row>
    <row r="20" spans="1:8" x14ac:dyDescent="0.25">
      <c r="A20" s="17" t="s">
        <v>1863</v>
      </c>
      <c r="B20" s="18" t="s">
        <v>1864</v>
      </c>
      <c r="C20" s="15" t="s">
        <v>172</v>
      </c>
      <c r="D20" s="15" t="s">
        <v>1865</v>
      </c>
      <c r="E20" s="18" t="s">
        <v>1866</v>
      </c>
      <c r="F20" s="18" t="s">
        <v>1152</v>
      </c>
      <c r="G20" s="15" t="s">
        <v>1153</v>
      </c>
    </row>
    <row r="21" spans="1:8" ht="30" x14ac:dyDescent="0.25">
      <c r="A21" s="17" t="s">
        <v>1383</v>
      </c>
      <c r="B21" s="18" t="s">
        <v>1384</v>
      </c>
      <c r="C21" s="15" t="s">
        <v>172</v>
      </c>
      <c r="D21" s="15" t="s">
        <v>1385</v>
      </c>
      <c r="E21" s="18" t="s">
        <v>1386</v>
      </c>
      <c r="F21" s="18" t="s">
        <v>698</v>
      </c>
      <c r="G21" s="15" t="s">
        <v>796</v>
      </c>
    </row>
    <row r="22" spans="1:8" x14ac:dyDescent="0.25">
      <c r="A22" s="17" t="s">
        <v>1082</v>
      </c>
      <c r="B22" s="18" t="s">
        <v>1083</v>
      </c>
      <c r="C22" s="15" t="s">
        <v>172</v>
      </c>
      <c r="D22" s="15" t="s">
        <v>1084</v>
      </c>
      <c r="E22" s="18" t="s">
        <v>1085</v>
      </c>
      <c r="F22" s="18" t="s">
        <v>739</v>
      </c>
      <c r="G22" s="15" t="s">
        <v>478</v>
      </c>
    </row>
    <row r="23" spans="1:8" x14ac:dyDescent="0.25">
      <c r="A23" s="22" t="s">
        <v>547</v>
      </c>
      <c r="B23" s="23" t="s">
        <v>548</v>
      </c>
      <c r="C23" s="24" t="s">
        <v>172</v>
      </c>
      <c r="D23" s="24" t="s">
        <v>549</v>
      </c>
      <c r="E23" s="23" t="s">
        <v>550</v>
      </c>
      <c r="F23" s="23" t="s">
        <v>175</v>
      </c>
      <c r="G23" s="24" t="s">
        <v>186</v>
      </c>
      <c r="H23" s="25" t="s">
        <v>551</v>
      </c>
    </row>
    <row r="24" spans="1:8" ht="30" x14ac:dyDescent="0.25">
      <c r="A24" s="17" t="s">
        <v>591</v>
      </c>
      <c r="B24" s="18" t="s">
        <v>592</v>
      </c>
      <c r="C24" s="15" t="s">
        <v>172</v>
      </c>
      <c r="D24" s="15" t="s">
        <v>593</v>
      </c>
      <c r="E24" s="18" t="s">
        <v>594</v>
      </c>
      <c r="F24" s="18" t="s">
        <v>175</v>
      </c>
      <c r="G24" s="15" t="s">
        <v>213</v>
      </c>
    </row>
    <row r="25" spans="1:8" x14ac:dyDescent="0.25">
      <c r="A25" s="17" t="s">
        <v>1304</v>
      </c>
      <c r="B25" s="18" t="s">
        <v>1305</v>
      </c>
      <c r="C25" s="15" t="s">
        <v>172</v>
      </c>
      <c r="D25" s="15" t="s">
        <v>1306</v>
      </c>
      <c r="E25" s="18" t="s">
        <v>1307</v>
      </c>
      <c r="F25" s="18" t="s">
        <v>175</v>
      </c>
      <c r="G25" s="15" t="s">
        <v>233</v>
      </c>
    </row>
    <row r="26" spans="1:8" ht="30" x14ac:dyDescent="0.25">
      <c r="A26" s="17" t="s">
        <v>530</v>
      </c>
      <c r="B26" s="18" t="s">
        <v>531</v>
      </c>
      <c r="C26" s="15" t="s">
        <v>172</v>
      </c>
      <c r="D26" s="15" t="s">
        <v>532</v>
      </c>
      <c r="E26" s="18" t="s">
        <v>533</v>
      </c>
      <c r="F26" s="18" t="s">
        <v>175</v>
      </c>
      <c r="G26" s="15" t="s">
        <v>362</v>
      </c>
    </row>
    <row r="27" spans="1:8" x14ac:dyDescent="0.25">
      <c r="A27" s="17" t="s">
        <v>290</v>
      </c>
      <c r="B27" s="18" t="s">
        <v>291</v>
      </c>
      <c r="C27" s="15" t="s">
        <v>172</v>
      </c>
      <c r="D27" s="15" t="s">
        <v>292</v>
      </c>
      <c r="E27" s="18" t="s">
        <v>293</v>
      </c>
      <c r="F27" s="18" t="s">
        <v>175</v>
      </c>
      <c r="G27" s="15" t="s">
        <v>213</v>
      </c>
    </row>
    <row r="28" spans="1:8" ht="30" x14ac:dyDescent="0.25">
      <c r="A28" s="17" t="s">
        <v>2280</v>
      </c>
      <c r="B28" s="18" t="s">
        <v>2281</v>
      </c>
      <c r="C28" s="15" t="s">
        <v>172</v>
      </c>
      <c r="D28" s="15" t="s">
        <v>2282</v>
      </c>
      <c r="E28" s="18" t="s">
        <v>2283</v>
      </c>
      <c r="F28" s="18" t="s">
        <v>2284</v>
      </c>
      <c r="G28" s="15" t="s">
        <v>2223</v>
      </c>
    </row>
    <row r="29" spans="1:8" x14ac:dyDescent="0.25">
      <c r="A29" s="17" t="s">
        <v>1850</v>
      </c>
      <c r="B29" s="18" t="s">
        <v>1851</v>
      </c>
      <c r="C29" s="15" t="s">
        <v>172</v>
      </c>
      <c r="D29" s="15" t="s">
        <v>1852</v>
      </c>
      <c r="E29" s="18" t="s">
        <v>1853</v>
      </c>
      <c r="F29" s="18" t="s">
        <v>175</v>
      </c>
      <c r="G29" s="15" t="s">
        <v>1841</v>
      </c>
    </row>
    <row r="30" spans="1:8" x14ac:dyDescent="0.25">
      <c r="A30" s="17" t="s">
        <v>1944</v>
      </c>
      <c r="B30" s="18" t="s">
        <v>1945</v>
      </c>
      <c r="C30" s="15" t="s">
        <v>172</v>
      </c>
      <c r="D30" s="15" t="s">
        <v>1946</v>
      </c>
      <c r="E30" s="18" t="s">
        <v>1947</v>
      </c>
      <c r="F30" s="18" t="s">
        <v>175</v>
      </c>
      <c r="G30" s="15" t="s">
        <v>353</v>
      </c>
    </row>
    <row r="31" spans="1:8" ht="30" x14ac:dyDescent="0.25">
      <c r="A31" s="17" t="s">
        <v>705</v>
      </c>
      <c r="B31" s="18" t="s">
        <v>706</v>
      </c>
      <c r="C31" s="15" t="s">
        <v>172</v>
      </c>
      <c r="D31" s="15" t="s">
        <v>707</v>
      </c>
      <c r="E31" s="18" t="s">
        <v>708</v>
      </c>
      <c r="F31" s="18" t="s">
        <v>175</v>
      </c>
      <c r="G31" s="15" t="s">
        <v>186</v>
      </c>
    </row>
    <row r="32" spans="1:8" x14ac:dyDescent="0.25">
      <c r="A32" s="17" t="s">
        <v>2244</v>
      </c>
      <c r="B32" s="18" t="s">
        <v>2245</v>
      </c>
      <c r="C32" s="15" t="s">
        <v>172</v>
      </c>
      <c r="D32" s="15" t="s">
        <v>2246</v>
      </c>
      <c r="E32" s="18" t="s">
        <v>2247</v>
      </c>
      <c r="F32" s="18" t="s">
        <v>175</v>
      </c>
      <c r="G32" s="15" t="s">
        <v>186</v>
      </c>
    </row>
    <row r="33" spans="1:8" x14ac:dyDescent="0.25">
      <c r="A33" s="17" t="s">
        <v>1664</v>
      </c>
      <c r="B33" s="18" t="s">
        <v>1665</v>
      </c>
      <c r="C33" s="15" t="s">
        <v>172</v>
      </c>
      <c r="D33" s="15" t="s">
        <v>1666</v>
      </c>
      <c r="E33" s="18" t="s">
        <v>1667</v>
      </c>
      <c r="F33" s="18" t="s">
        <v>175</v>
      </c>
      <c r="G33" s="15" t="s">
        <v>704</v>
      </c>
    </row>
    <row r="34" spans="1:8" x14ac:dyDescent="0.25">
      <c r="A34" s="17" t="s">
        <v>1187</v>
      </c>
      <c r="B34" s="18" t="s">
        <v>1188</v>
      </c>
      <c r="C34" s="15" t="s">
        <v>172</v>
      </c>
      <c r="D34" s="15" t="s">
        <v>1189</v>
      </c>
      <c r="E34" s="18" t="s">
        <v>1190</v>
      </c>
      <c r="F34" s="18" t="s">
        <v>252</v>
      </c>
      <c r="G34" s="15" t="s">
        <v>494</v>
      </c>
    </row>
    <row r="35" spans="1:8" x14ac:dyDescent="0.25">
      <c r="A35" s="17" t="s">
        <v>349</v>
      </c>
      <c r="B35" s="18" t="s">
        <v>350</v>
      </c>
      <c r="C35" s="15" t="s">
        <v>172</v>
      </c>
      <c r="D35" s="15" t="s">
        <v>351</v>
      </c>
      <c r="E35" s="18" t="s">
        <v>352</v>
      </c>
      <c r="F35" s="18" t="s">
        <v>175</v>
      </c>
      <c r="G35" s="15" t="s">
        <v>353</v>
      </c>
    </row>
    <row r="36" spans="1:8" x14ac:dyDescent="0.25">
      <c r="A36" s="17" t="s">
        <v>170</v>
      </c>
      <c r="B36" s="18" t="s">
        <v>171</v>
      </c>
      <c r="C36" s="15" t="s">
        <v>172</v>
      </c>
      <c r="D36" s="15" t="s">
        <v>173</v>
      </c>
      <c r="E36" s="18" t="s">
        <v>174</v>
      </c>
      <c r="F36" s="18" t="s">
        <v>175</v>
      </c>
      <c r="G36" s="15" t="s">
        <v>176</v>
      </c>
      <c r="H36" s="15">
        <v>9811009540</v>
      </c>
    </row>
    <row r="37" spans="1:8" x14ac:dyDescent="0.25">
      <c r="A37" s="17" t="s">
        <v>1478</v>
      </c>
      <c r="B37" s="18" t="s">
        <v>1479</v>
      </c>
      <c r="C37" s="15" t="s">
        <v>172</v>
      </c>
      <c r="D37" s="15" t="s">
        <v>1480</v>
      </c>
      <c r="E37" s="18" t="s">
        <v>1481</v>
      </c>
      <c r="F37" s="18" t="s">
        <v>1472</v>
      </c>
      <c r="G37" s="15" t="s">
        <v>1473</v>
      </c>
    </row>
    <row r="38" spans="1:8" x14ac:dyDescent="0.25">
      <c r="A38" s="17" t="s">
        <v>1127</v>
      </c>
      <c r="B38" s="18" t="s">
        <v>1128</v>
      </c>
      <c r="C38" s="15" t="s">
        <v>172</v>
      </c>
      <c r="D38" s="15" t="s">
        <v>1129</v>
      </c>
      <c r="E38" s="18" t="s">
        <v>1130</v>
      </c>
      <c r="F38" s="18" t="s">
        <v>203</v>
      </c>
      <c r="G38" s="15" t="s">
        <v>247</v>
      </c>
    </row>
    <row r="39" spans="1:8" x14ac:dyDescent="0.25">
      <c r="A39" s="17" t="s">
        <v>1859</v>
      </c>
      <c r="B39" s="18" t="s">
        <v>1860</v>
      </c>
      <c r="C39" s="15" t="s">
        <v>172</v>
      </c>
      <c r="D39" s="15" t="s">
        <v>1861</v>
      </c>
      <c r="E39" s="18" t="s">
        <v>1862</v>
      </c>
      <c r="F39" s="18" t="s">
        <v>175</v>
      </c>
      <c r="G39" s="15" t="s">
        <v>353</v>
      </c>
    </row>
    <row r="40" spans="1:8" x14ac:dyDescent="0.25">
      <c r="A40" s="17" t="s">
        <v>1159</v>
      </c>
      <c r="B40" s="18" t="s">
        <v>1160</v>
      </c>
      <c r="C40" s="15" t="s">
        <v>172</v>
      </c>
      <c r="D40" s="15" t="s">
        <v>1161</v>
      </c>
      <c r="E40" s="18" t="s">
        <v>1162</v>
      </c>
      <c r="F40" s="18" t="s">
        <v>175</v>
      </c>
      <c r="G40" s="15" t="s">
        <v>262</v>
      </c>
    </row>
    <row r="41" spans="1:8" x14ac:dyDescent="0.25">
      <c r="A41" s="17" t="s">
        <v>1571</v>
      </c>
      <c r="B41" s="18" t="s">
        <v>1572</v>
      </c>
      <c r="C41" s="15" t="s">
        <v>172</v>
      </c>
      <c r="D41" s="15" t="s">
        <v>1573</v>
      </c>
      <c r="E41" s="18" t="s">
        <v>1574</v>
      </c>
      <c r="F41" s="18" t="s">
        <v>175</v>
      </c>
      <c r="G41" s="15" t="s">
        <v>645</v>
      </c>
    </row>
    <row r="42" spans="1:8" x14ac:dyDescent="0.25">
      <c r="A42" s="17" t="s">
        <v>1395</v>
      </c>
      <c r="B42" s="18" t="s">
        <v>1396</v>
      </c>
      <c r="C42" s="15" t="s">
        <v>172</v>
      </c>
      <c r="D42" s="15" t="s">
        <v>1397</v>
      </c>
      <c r="E42" s="18" t="s">
        <v>1398</v>
      </c>
      <c r="F42" s="18" t="s">
        <v>1105</v>
      </c>
      <c r="G42" s="15" t="s">
        <v>1106</v>
      </c>
    </row>
    <row r="43" spans="1:8" x14ac:dyDescent="0.25">
      <c r="A43" s="17" t="s">
        <v>1919</v>
      </c>
      <c r="B43" s="18" t="s">
        <v>1920</v>
      </c>
      <c r="C43" s="15" t="s">
        <v>172</v>
      </c>
      <c r="D43" s="15" t="s">
        <v>1921</v>
      </c>
      <c r="E43" s="18" t="s">
        <v>1922</v>
      </c>
      <c r="F43" s="18" t="s">
        <v>175</v>
      </c>
      <c r="G43" s="15" t="s">
        <v>362</v>
      </c>
      <c r="H43" s="19">
        <v>9818160641</v>
      </c>
    </row>
    <row r="44" spans="1:8" ht="30" x14ac:dyDescent="0.25">
      <c r="A44" s="17" t="s">
        <v>205</v>
      </c>
      <c r="B44" s="18" t="s">
        <v>206</v>
      </c>
      <c r="C44" s="15" t="s">
        <v>172</v>
      </c>
      <c r="D44" s="15" t="s">
        <v>207</v>
      </c>
      <c r="E44" s="18" t="s">
        <v>208</v>
      </c>
      <c r="F44" s="18" t="s">
        <v>175</v>
      </c>
      <c r="G44" s="15" t="s">
        <v>176</v>
      </c>
    </row>
    <row r="45" spans="1:8" x14ac:dyDescent="0.25">
      <c r="A45" s="17" t="s">
        <v>867</v>
      </c>
      <c r="B45" s="18" t="s">
        <v>868</v>
      </c>
      <c r="C45" s="15" t="s">
        <v>172</v>
      </c>
      <c r="D45" s="15" t="s">
        <v>869</v>
      </c>
      <c r="E45" s="18" t="s">
        <v>870</v>
      </c>
      <c r="F45" s="18" t="s">
        <v>203</v>
      </c>
      <c r="G45" s="15" t="s">
        <v>247</v>
      </c>
    </row>
    <row r="46" spans="1:8" ht="30" x14ac:dyDescent="0.25">
      <c r="A46" s="17" t="s">
        <v>1348</v>
      </c>
      <c r="B46" s="18" t="s">
        <v>1349</v>
      </c>
      <c r="C46" s="15" t="s">
        <v>172</v>
      </c>
      <c r="D46" s="15" t="s">
        <v>1350</v>
      </c>
      <c r="E46" s="18" t="s">
        <v>1351</v>
      </c>
      <c r="F46" s="18" t="s">
        <v>1352</v>
      </c>
      <c r="G46" s="15" t="s">
        <v>1353</v>
      </c>
    </row>
    <row r="47" spans="1:8" x14ac:dyDescent="0.25">
      <c r="A47" s="17" t="s">
        <v>1183</v>
      </c>
      <c r="B47" s="18" t="s">
        <v>1184</v>
      </c>
      <c r="C47" s="15" t="s">
        <v>172</v>
      </c>
      <c r="D47" s="15" t="s">
        <v>1185</v>
      </c>
      <c r="E47" s="18" t="s">
        <v>1186</v>
      </c>
      <c r="F47" s="18" t="s">
        <v>175</v>
      </c>
      <c r="G47" s="15" t="s">
        <v>186</v>
      </c>
    </row>
    <row r="48" spans="1:8" x14ac:dyDescent="0.25">
      <c r="A48" s="22" t="s">
        <v>373</v>
      </c>
      <c r="B48" s="23" t="s">
        <v>374</v>
      </c>
      <c r="C48" s="24" t="s">
        <v>172</v>
      </c>
      <c r="D48" s="24" t="s">
        <v>375</v>
      </c>
      <c r="E48" s="23" t="s">
        <v>376</v>
      </c>
      <c r="F48" s="23" t="s">
        <v>175</v>
      </c>
      <c r="G48" s="24" t="s">
        <v>233</v>
      </c>
      <c r="H48" s="24"/>
    </row>
    <row r="49" spans="1:8" ht="30" x14ac:dyDescent="0.25">
      <c r="A49" s="17" t="s">
        <v>972</v>
      </c>
      <c r="B49" s="18" t="s">
        <v>973</v>
      </c>
      <c r="C49" s="15" t="s">
        <v>172</v>
      </c>
      <c r="D49" s="15" t="s">
        <v>974</v>
      </c>
      <c r="E49" s="18" t="s">
        <v>975</v>
      </c>
      <c r="F49" s="18" t="s">
        <v>976</v>
      </c>
      <c r="G49" s="15" t="s">
        <v>977</v>
      </c>
    </row>
    <row r="50" spans="1:8" ht="30" x14ac:dyDescent="0.25">
      <c r="A50" s="17" t="s">
        <v>1953</v>
      </c>
      <c r="B50" s="18" t="s">
        <v>1954</v>
      </c>
      <c r="C50" s="15" t="s">
        <v>172</v>
      </c>
      <c r="D50" s="15" t="s">
        <v>1955</v>
      </c>
      <c r="E50" s="18" t="s">
        <v>1956</v>
      </c>
      <c r="F50" s="18" t="s">
        <v>1263</v>
      </c>
      <c r="G50" s="15" t="s">
        <v>1957</v>
      </c>
    </row>
    <row r="51" spans="1:8" ht="30" x14ac:dyDescent="0.25">
      <c r="A51" s="17" t="s">
        <v>694</v>
      </c>
      <c r="B51" s="18" t="s">
        <v>695</v>
      </c>
      <c r="C51" s="15" t="s">
        <v>172</v>
      </c>
      <c r="D51" s="15" t="s">
        <v>696</v>
      </c>
      <c r="E51" s="18" t="s">
        <v>697</v>
      </c>
      <c r="F51" s="18" t="s">
        <v>698</v>
      </c>
      <c r="G51" s="15" t="s">
        <v>699</v>
      </c>
    </row>
    <row r="52" spans="1:8" x14ac:dyDescent="0.25">
      <c r="A52" s="17" t="s">
        <v>1279</v>
      </c>
      <c r="B52" s="18" t="s">
        <v>1280</v>
      </c>
      <c r="C52" s="15" t="s">
        <v>172</v>
      </c>
      <c r="D52" s="15" t="s">
        <v>1281</v>
      </c>
      <c r="E52" s="18" t="s">
        <v>1282</v>
      </c>
      <c r="F52" s="18" t="s">
        <v>1283</v>
      </c>
      <c r="G52" s="15" t="s">
        <v>1284</v>
      </c>
    </row>
    <row r="53" spans="1:8" ht="30" x14ac:dyDescent="0.25">
      <c r="A53" s="17" t="s">
        <v>2320</v>
      </c>
      <c r="B53" s="18" t="s">
        <v>2321</v>
      </c>
      <c r="C53" s="15" t="s">
        <v>172</v>
      </c>
      <c r="D53" s="15" t="s">
        <v>2322</v>
      </c>
      <c r="E53" s="18" t="s">
        <v>2323</v>
      </c>
      <c r="F53" s="18" t="s">
        <v>1283</v>
      </c>
      <c r="G53" s="15" t="s">
        <v>1284</v>
      </c>
    </row>
    <row r="54" spans="1:8" s="24" customFormat="1" x14ac:dyDescent="0.25">
      <c r="A54" s="17" t="s">
        <v>394</v>
      </c>
      <c r="B54" s="18" t="s">
        <v>395</v>
      </c>
      <c r="C54" s="15" t="s">
        <v>172</v>
      </c>
      <c r="D54" s="15" t="s">
        <v>396</v>
      </c>
      <c r="E54" s="18" t="s">
        <v>397</v>
      </c>
      <c r="F54" s="18" t="s">
        <v>398</v>
      </c>
      <c r="G54" s="15" t="s">
        <v>399</v>
      </c>
      <c r="H54" s="15"/>
    </row>
    <row r="55" spans="1:8" s="24" customFormat="1" x14ac:dyDescent="0.25">
      <c r="A55" s="17" t="s">
        <v>1063</v>
      </c>
      <c r="B55" s="18" t="s">
        <v>1064</v>
      </c>
      <c r="C55" s="15" t="s">
        <v>172</v>
      </c>
      <c r="D55" s="15" t="s">
        <v>1065</v>
      </c>
      <c r="E55" s="18" t="s">
        <v>1066</v>
      </c>
      <c r="F55" s="18" t="s">
        <v>1067</v>
      </c>
      <c r="G55" s="15" t="s">
        <v>1068</v>
      </c>
      <c r="H55" s="15"/>
    </row>
    <row r="56" spans="1:8" ht="30" x14ac:dyDescent="0.25">
      <c r="A56" s="17" t="s">
        <v>607</v>
      </c>
      <c r="B56" s="18" t="s">
        <v>608</v>
      </c>
      <c r="C56" s="15" t="s">
        <v>172</v>
      </c>
      <c r="D56" s="15" t="s">
        <v>609</v>
      </c>
      <c r="E56" s="18" t="s">
        <v>610</v>
      </c>
      <c r="F56" s="18" t="s">
        <v>430</v>
      </c>
      <c r="G56" s="15" t="s">
        <v>431</v>
      </c>
    </row>
    <row r="57" spans="1:8" x14ac:dyDescent="0.25">
      <c r="A57" s="17" t="s">
        <v>2030</v>
      </c>
      <c r="B57" s="18" t="s">
        <v>2031</v>
      </c>
      <c r="C57" s="15" t="s">
        <v>172</v>
      </c>
      <c r="D57" s="15" t="s">
        <v>2032</v>
      </c>
      <c r="E57" s="18" t="s">
        <v>2033</v>
      </c>
      <c r="F57" s="18" t="s">
        <v>739</v>
      </c>
      <c r="G57" s="15" t="s">
        <v>2029</v>
      </c>
    </row>
    <row r="58" spans="1:8" x14ac:dyDescent="0.25">
      <c r="A58" s="17" t="s">
        <v>1119</v>
      </c>
      <c r="B58" s="18" t="s">
        <v>1120</v>
      </c>
      <c r="C58" s="15" t="s">
        <v>172</v>
      </c>
      <c r="D58" s="15" t="s">
        <v>1121</v>
      </c>
      <c r="E58" s="18" t="s">
        <v>1122</v>
      </c>
      <c r="F58" s="18" t="s">
        <v>203</v>
      </c>
      <c r="G58" s="15" t="s">
        <v>228</v>
      </c>
    </row>
    <row r="59" spans="1:8" x14ac:dyDescent="0.25">
      <c r="A59" s="17" t="s">
        <v>2271</v>
      </c>
      <c r="B59" s="18" t="s">
        <v>2272</v>
      </c>
      <c r="C59" s="15" t="s">
        <v>172</v>
      </c>
      <c r="D59" s="15" t="s">
        <v>2273</v>
      </c>
      <c r="E59" s="18" t="s">
        <v>2274</v>
      </c>
      <c r="F59" s="18" t="s">
        <v>192</v>
      </c>
      <c r="G59" s="15" t="s">
        <v>431</v>
      </c>
    </row>
    <row r="60" spans="1:8" x14ac:dyDescent="0.25">
      <c r="A60" s="17" t="s">
        <v>209</v>
      </c>
      <c r="B60" s="18" t="s">
        <v>210</v>
      </c>
      <c r="C60" s="15" t="s">
        <v>172</v>
      </c>
      <c r="D60" s="15" t="s">
        <v>211</v>
      </c>
      <c r="E60" s="18" t="s">
        <v>212</v>
      </c>
      <c r="F60" s="18" t="s">
        <v>175</v>
      </c>
      <c r="G60" s="15" t="s">
        <v>213</v>
      </c>
      <c r="H60" s="19">
        <v>9811124341</v>
      </c>
    </row>
    <row r="61" spans="1:8" x14ac:dyDescent="0.25">
      <c r="A61" s="17" t="s">
        <v>2232</v>
      </c>
      <c r="B61" s="18" t="s">
        <v>2233</v>
      </c>
      <c r="C61" s="15" t="s">
        <v>172</v>
      </c>
      <c r="D61" s="15" t="s">
        <v>2234</v>
      </c>
      <c r="E61" s="18" t="s">
        <v>2235</v>
      </c>
      <c r="F61" s="18" t="s">
        <v>175</v>
      </c>
      <c r="G61" s="15" t="s">
        <v>186</v>
      </c>
    </row>
    <row r="62" spans="1:8" x14ac:dyDescent="0.25">
      <c r="A62" s="17" t="s">
        <v>801</v>
      </c>
      <c r="B62" s="18" t="s">
        <v>802</v>
      </c>
      <c r="C62" s="15" t="s">
        <v>172</v>
      </c>
      <c r="D62" s="15" t="s">
        <v>803</v>
      </c>
      <c r="E62" s="18" t="s">
        <v>804</v>
      </c>
      <c r="F62" s="18" t="s">
        <v>175</v>
      </c>
      <c r="G62" s="15" t="s">
        <v>805</v>
      </c>
    </row>
    <row r="63" spans="1:8" x14ac:dyDescent="0.25">
      <c r="A63" s="17" t="s">
        <v>258</v>
      </c>
      <c r="B63" s="18" t="s">
        <v>259</v>
      </c>
      <c r="C63" s="15" t="s">
        <v>172</v>
      </c>
      <c r="D63" s="15" t="s">
        <v>260</v>
      </c>
      <c r="E63" s="18" t="s">
        <v>261</v>
      </c>
      <c r="F63" s="18" t="s">
        <v>175</v>
      </c>
      <c r="G63" s="15" t="s">
        <v>262</v>
      </c>
      <c r="H63" s="19">
        <v>8110134</v>
      </c>
    </row>
    <row r="64" spans="1:8" x14ac:dyDescent="0.25">
      <c r="A64" s="17" t="s">
        <v>1867</v>
      </c>
      <c r="B64" s="18" t="s">
        <v>1868</v>
      </c>
      <c r="C64" s="15" t="s">
        <v>172</v>
      </c>
      <c r="D64" s="15" t="s">
        <v>1869</v>
      </c>
      <c r="E64" s="18" t="s">
        <v>1870</v>
      </c>
      <c r="F64" s="18" t="s">
        <v>175</v>
      </c>
      <c r="G64" s="15" t="s">
        <v>1521</v>
      </c>
    </row>
    <row r="65" spans="1:8" x14ac:dyDescent="0.25">
      <c r="A65" s="17" t="s">
        <v>2124</v>
      </c>
      <c r="B65" s="18" t="s">
        <v>2125</v>
      </c>
      <c r="C65" s="15" t="s">
        <v>172</v>
      </c>
      <c r="D65" s="15" t="s">
        <v>2126</v>
      </c>
      <c r="E65" s="18" t="s">
        <v>2127</v>
      </c>
      <c r="F65" s="18" t="s">
        <v>252</v>
      </c>
      <c r="G65" s="15" t="s">
        <v>2128</v>
      </c>
    </row>
    <row r="66" spans="1:8" ht="29.25" customHeight="1" x14ac:dyDescent="0.25">
      <c r="A66" s="17" t="s">
        <v>1606</v>
      </c>
      <c r="B66" s="18" t="s">
        <v>1607</v>
      </c>
      <c r="C66" s="15" t="s">
        <v>172</v>
      </c>
      <c r="D66" s="15" t="s">
        <v>1608</v>
      </c>
      <c r="E66" s="18" t="s">
        <v>1609</v>
      </c>
      <c r="F66" s="18" t="s">
        <v>175</v>
      </c>
      <c r="G66" s="15" t="s">
        <v>932</v>
      </c>
    </row>
    <row r="67" spans="1:8" ht="30" x14ac:dyDescent="0.25">
      <c r="A67" s="17" t="s">
        <v>855</v>
      </c>
      <c r="B67" s="18" t="s">
        <v>856</v>
      </c>
      <c r="C67" s="15" t="s">
        <v>172</v>
      </c>
      <c r="D67" s="15" t="s">
        <v>857</v>
      </c>
      <c r="E67" s="18" t="s">
        <v>858</v>
      </c>
      <c r="F67" s="18" t="s">
        <v>175</v>
      </c>
      <c r="G67" s="15" t="s">
        <v>353</v>
      </c>
    </row>
    <row r="68" spans="1:8" x14ac:dyDescent="0.25">
      <c r="A68" s="17" t="s">
        <v>2228</v>
      </c>
      <c r="B68" s="18" t="s">
        <v>2229</v>
      </c>
      <c r="C68" s="15" t="s">
        <v>172</v>
      </c>
      <c r="D68" s="15" t="s">
        <v>2230</v>
      </c>
      <c r="E68" s="18" t="s">
        <v>2231</v>
      </c>
      <c r="F68" s="18" t="s">
        <v>175</v>
      </c>
      <c r="G68" s="15" t="s">
        <v>176</v>
      </c>
    </row>
    <row r="69" spans="1:8" x14ac:dyDescent="0.25">
      <c r="A69" s="17" t="s">
        <v>343</v>
      </c>
      <c r="B69" s="18" t="s">
        <v>344</v>
      </c>
      <c r="C69" s="15" t="s">
        <v>172</v>
      </c>
      <c r="D69" s="15" t="s">
        <v>345</v>
      </c>
      <c r="E69" s="18" t="s">
        <v>346</v>
      </c>
      <c r="F69" s="18" t="s">
        <v>347</v>
      </c>
      <c r="G69" s="15" t="s">
        <v>348</v>
      </c>
    </row>
    <row r="70" spans="1:8" x14ac:dyDescent="0.25">
      <c r="A70" s="17" t="s">
        <v>1387</v>
      </c>
      <c r="B70" s="18" t="s">
        <v>1388</v>
      </c>
      <c r="C70" s="15" t="s">
        <v>172</v>
      </c>
      <c r="D70" s="15" t="s">
        <v>1389</v>
      </c>
      <c r="E70" s="18" t="s">
        <v>1390</v>
      </c>
      <c r="F70" s="18" t="s">
        <v>347</v>
      </c>
      <c r="G70" s="15" t="s">
        <v>348</v>
      </c>
    </row>
    <row r="71" spans="1:8" ht="30" x14ac:dyDescent="0.25">
      <c r="A71" s="17" t="s">
        <v>770</v>
      </c>
      <c r="B71" s="18" t="s">
        <v>771</v>
      </c>
      <c r="C71" s="15" t="s">
        <v>172</v>
      </c>
      <c r="D71" s="15" t="s">
        <v>772</v>
      </c>
      <c r="E71" s="18" t="s">
        <v>773</v>
      </c>
      <c r="F71" s="18" t="s">
        <v>175</v>
      </c>
      <c r="G71" s="15" t="s">
        <v>353</v>
      </c>
      <c r="H71" s="19" t="s">
        <v>774</v>
      </c>
    </row>
    <row r="72" spans="1:8" ht="30" x14ac:dyDescent="0.25">
      <c r="A72" s="17" t="s">
        <v>1107</v>
      </c>
      <c r="B72" s="18" t="s">
        <v>1108</v>
      </c>
      <c r="C72" s="15" t="s">
        <v>172</v>
      </c>
      <c r="D72" s="15" t="s">
        <v>1109</v>
      </c>
      <c r="E72" s="18" t="s">
        <v>1110</v>
      </c>
      <c r="F72" s="18" t="s">
        <v>556</v>
      </c>
      <c r="G72" s="15" t="s">
        <v>228</v>
      </c>
    </row>
    <row r="73" spans="1:8" s="24" customFormat="1" x14ac:dyDescent="0.25">
      <c r="A73" s="22" t="s">
        <v>526</v>
      </c>
      <c r="B73" s="23" t="s">
        <v>527</v>
      </c>
      <c r="C73" s="24" t="s">
        <v>172</v>
      </c>
      <c r="D73" s="24" t="s">
        <v>528</v>
      </c>
      <c r="E73" s="23" t="s">
        <v>529</v>
      </c>
      <c r="F73" s="23" t="s">
        <v>203</v>
      </c>
      <c r="G73" s="24" t="s">
        <v>247</v>
      </c>
    </row>
    <row r="74" spans="1:8" x14ac:dyDescent="0.25">
      <c r="A74" s="17" t="s">
        <v>1715</v>
      </c>
      <c r="B74" s="18" t="s">
        <v>1716</v>
      </c>
      <c r="C74" s="15" t="s">
        <v>172</v>
      </c>
      <c r="D74" s="15" t="s">
        <v>1717</v>
      </c>
      <c r="E74" s="18" t="s">
        <v>1718</v>
      </c>
      <c r="F74" s="18" t="s">
        <v>175</v>
      </c>
      <c r="G74" s="15" t="s">
        <v>186</v>
      </c>
    </row>
    <row r="75" spans="1:8" s="24" customFormat="1" x14ac:dyDescent="0.25">
      <c r="A75" s="17" t="s">
        <v>1707</v>
      </c>
      <c r="B75" s="18" t="s">
        <v>1708</v>
      </c>
      <c r="C75" s="15" t="s">
        <v>172</v>
      </c>
      <c r="D75" s="15" t="s">
        <v>1709</v>
      </c>
      <c r="E75" s="18" t="s">
        <v>1710</v>
      </c>
      <c r="F75" s="18" t="s">
        <v>203</v>
      </c>
      <c r="G75" s="15" t="s">
        <v>1073</v>
      </c>
      <c r="H75" s="15"/>
    </row>
    <row r="76" spans="1:8" ht="30" x14ac:dyDescent="0.25">
      <c r="A76" s="17" t="s">
        <v>1755</v>
      </c>
      <c r="B76" s="18" t="s">
        <v>1756</v>
      </c>
      <c r="C76" s="15" t="s">
        <v>172</v>
      </c>
      <c r="D76" s="15" t="s">
        <v>1757</v>
      </c>
      <c r="E76" s="18" t="s">
        <v>1758</v>
      </c>
      <c r="F76" s="18" t="s">
        <v>175</v>
      </c>
      <c r="G76" s="15" t="s">
        <v>213</v>
      </c>
    </row>
    <row r="77" spans="1:8" s="24" customFormat="1" x14ac:dyDescent="0.25">
      <c r="A77" s="17" t="s">
        <v>749</v>
      </c>
      <c r="B77" s="18" t="s">
        <v>750</v>
      </c>
      <c r="C77" s="15" t="s">
        <v>172</v>
      </c>
      <c r="D77" s="15" t="s">
        <v>751</v>
      </c>
      <c r="E77" s="18" t="s">
        <v>752</v>
      </c>
      <c r="F77" s="18" t="s">
        <v>175</v>
      </c>
      <c r="G77" s="15" t="s">
        <v>186</v>
      </c>
      <c r="H77" s="15"/>
    </row>
    <row r="78" spans="1:8" s="24" customFormat="1" ht="30" x14ac:dyDescent="0.25">
      <c r="A78" s="17" t="s">
        <v>838</v>
      </c>
      <c r="B78" s="18" t="s">
        <v>839</v>
      </c>
      <c r="C78" s="15" t="s">
        <v>172</v>
      </c>
      <c r="D78" s="15" t="s">
        <v>840</v>
      </c>
      <c r="E78" s="18" t="s">
        <v>841</v>
      </c>
      <c r="F78" s="18" t="s">
        <v>175</v>
      </c>
      <c r="G78" s="15" t="s">
        <v>181</v>
      </c>
      <c r="H78" s="15"/>
    </row>
    <row r="79" spans="1:8" s="24" customFormat="1" ht="30" x14ac:dyDescent="0.25">
      <c r="A79" s="17" t="s">
        <v>1773</v>
      </c>
      <c r="B79" s="18" t="s">
        <v>1774</v>
      </c>
      <c r="C79" s="15" t="s">
        <v>172</v>
      </c>
      <c r="D79" s="15" t="s">
        <v>1775</v>
      </c>
      <c r="E79" s="18" t="s">
        <v>1776</v>
      </c>
      <c r="F79" s="18" t="s">
        <v>203</v>
      </c>
      <c r="G79" s="15" t="s">
        <v>1062</v>
      </c>
      <c r="H79" s="15"/>
    </row>
    <row r="80" spans="1:8" s="24" customFormat="1" x14ac:dyDescent="0.25">
      <c r="A80" s="17" t="s">
        <v>1833</v>
      </c>
      <c r="B80" s="18" t="s">
        <v>1834</v>
      </c>
      <c r="C80" s="15" t="s">
        <v>172</v>
      </c>
      <c r="D80" s="15" t="s">
        <v>1835</v>
      </c>
      <c r="E80" s="18" t="s">
        <v>1836</v>
      </c>
      <c r="F80" s="18" t="s">
        <v>175</v>
      </c>
      <c r="G80" s="15" t="s">
        <v>213</v>
      </c>
      <c r="H80" s="15"/>
    </row>
    <row r="81" spans="1:8" ht="30" x14ac:dyDescent="0.25">
      <c r="A81" s="17" t="s">
        <v>871</v>
      </c>
      <c r="B81" s="18" t="s">
        <v>872</v>
      </c>
      <c r="C81" s="15" t="s">
        <v>172</v>
      </c>
      <c r="D81" s="15" t="s">
        <v>873</v>
      </c>
      <c r="E81" s="18" t="s">
        <v>874</v>
      </c>
      <c r="F81" s="18" t="s">
        <v>175</v>
      </c>
      <c r="G81" s="15" t="s">
        <v>372</v>
      </c>
    </row>
    <row r="82" spans="1:8" s="24" customFormat="1" ht="30" x14ac:dyDescent="0.25">
      <c r="A82" s="22" t="s">
        <v>490</v>
      </c>
      <c r="B82" s="23" t="s">
        <v>491</v>
      </c>
      <c r="C82" s="24" t="s">
        <v>172</v>
      </c>
      <c r="D82" s="24" t="s">
        <v>492</v>
      </c>
      <c r="E82" s="23" t="s">
        <v>493</v>
      </c>
      <c r="F82" s="23" t="s">
        <v>252</v>
      </c>
      <c r="G82" s="24" t="s">
        <v>494</v>
      </c>
    </row>
    <row r="83" spans="1:8" ht="30" x14ac:dyDescent="0.25">
      <c r="A83" s="17" t="s">
        <v>1610</v>
      </c>
      <c r="B83" s="18" t="s">
        <v>1611</v>
      </c>
      <c r="C83" s="15" t="s">
        <v>172</v>
      </c>
      <c r="D83" s="15" t="s">
        <v>1612</v>
      </c>
      <c r="E83" s="18" t="s">
        <v>1613</v>
      </c>
      <c r="F83" s="18" t="s">
        <v>430</v>
      </c>
      <c r="G83" s="15" t="s">
        <v>1614</v>
      </c>
    </row>
    <row r="84" spans="1:8" x14ac:dyDescent="0.25">
      <c r="A84" s="17" t="s">
        <v>2017</v>
      </c>
      <c r="B84" s="18" t="s">
        <v>2018</v>
      </c>
      <c r="C84" s="15" t="s">
        <v>172</v>
      </c>
      <c r="D84" s="15" t="s">
        <v>2019</v>
      </c>
      <c r="E84" s="18" t="s">
        <v>2020</v>
      </c>
      <c r="F84" s="18" t="s">
        <v>175</v>
      </c>
      <c r="G84" s="15" t="s">
        <v>181</v>
      </c>
    </row>
    <row r="85" spans="1:8" x14ac:dyDescent="0.25">
      <c r="A85" s="17" t="s">
        <v>779</v>
      </c>
      <c r="B85" s="18" t="s">
        <v>780</v>
      </c>
      <c r="C85" s="15" t="s">
        <v>172</v>
      </c>
      <c r="D85" s="15" t="s">
        <v>781</v>
      </c>
      <c r="E85" s="18" t="s">
        <v>782</v>
      </c>
      <c r="F85" s="18" t="s">
        <v>175</v>
      </c>
      <c r="G85" s="15" t="s">
        <v>213</v>
      </c>
    </row>
    <row r="86" spans="1:8" s="24" customFormat="1" x14ac:dyDescent="0.25">
      <c r="A86" s="17" t="s">
        <v>1407</v>
      </c>
      <c r="B86" s="18" t="s">
        <v>1408</v>
      </c>
      <c r="C86" s="15" t="s">
        <v>172</v>
      </c>
      <c r="D86" s="15" t="s">
        <v>1409</v>
      </c>
      <c r="E86" s="18" t="s">
        <v>1410</v>
      </c>
      <c r="F86" s="18" t="s">
        <v>1411</v>
      </c>
      <c r="G86" s="15" t="s">
        <v>1412</v>
      </c>
      <c r="H86" s="15"/>
    </row>
    <row r="87" spans="1:8" x14ac:dyDescent="0.25">
      <c r="A87" s="17" t="s">
        <v>2205</v>
      </c>
      <c r="B87" s="18" t="s">
        <v>2206</v>
      </c>
      <c r="C87" s="15" t="s">
        <v>172</v>
      </c>
      <c r="D87" s="15" t="s">
        <v>2207</v>
      </c>
      <c r="E87" s="18" t="s">
        <v>2208</v>
      </c>
      <c r="F87" s="18" t="s">
        <v>192</v>
      </c>
      <c r="G87" s="15" t="s">
        <v>2209</v>
      </c>
    </row>
    <row r="88" spans="1:8" s="24" customFormat="1" x14ac:dyDescent="0.25">
      <c r="A88" s="17" t="s">
        <v>1265</v>
      </c>
      <c r="B88" s="18" t="s">
        <v>1266</v>
      </c>
      <c r="C88" s="15" t="s">
        <v>172</v>
      </c>
      <c r="D88" s="15" t="s">
        <v>1267</v>
      </c>
      <c r="E88" s="18" t="s">
        <v>1268</v>
      </c>
      <c r="F88" s="18" t="s">
        <v>175</v>
      </c>
      <c r="G88" s="15" t="s">
        <v>181</v>
      </c>
      <c r="H88" s="19">
        <v>9818151883</v>
      </c>
    </row>
    <row r="89" spans="1:8" x14ac:dyDescent="0.25">
      <c r="A89" s="17" t="s">
        <v>1629</v>
      </c>
      <c r="B89" s="18" t="s">
        <v>1630</v>
      </c>
      <c r="C89" s="15" t="s">
        <v>172</v>
      </c>
      <c r="D89" s="15" t="s">
        <v>1631</v>
      </c>
      <c r="E89" s="18" t="s">
        <v>1632</v>
      </c>
      <c r="F89" s="18" t="s">
        <v>252</v>
      </c>
      <c r="G89" s="15" t="s">
        <v>1633</v>
      </c>
    </row>
    <row r="90" spans="1:8" ht="30.75" thickBot="1" x14ac:dyDescent="0.3">
      <c r="A90" s="17" t="s">
        <v>583</v>
      </c>
      <c r="B90" s="18" t="s">
        <v>584</v>
      </c>
      <c r="C90" s="15" t="s">
        <v>172</v>
      </c>
      <c r="D90" s="15" t="s">
        <v>585</v>
      </c>
      <c r="E90" s="18" t="s">
        <v>586</v>
      </c>
      <c r="F90" s="18" t="s">
        <v>175</v>
      </c>
      <c r="G90" s="15" t="s">
        <v>353</v>
      </c>
    </row>
    <row r="91" spans="1:8" s="24" customFormat="1" x14ac:dyDescent="0.25">
      <c r="A91" s="17" t="s">
        <v>1730</v>
      </c>
      <c r="B91" s="18" t="s">
        <v>1731</v>
      </c>
      <c r="C91" s="15" t="s">
        <v>172</v>
      </c>
      <c r="D91" s="15" t="s">
        <v>1732</v>
      </c>
      <c r="E91" s="18" t="s">
        <v>1733</v>
      </c>
      <c r="F91" s="18" t="s">
        <v>203</v>
      </c>
      <c r="G91" s="15" t="s">
        <v>247</v>
      </c>
      <c r="H91" s="68"/>
    </row>
    <row r="92" spans="1:8" x14ac:dyDescent="0.25">
      <c r="A92" s="17" t="s">
        <v>277</v>
      </c>
      <c r="B92" s="18" t="s">
        <v>278</v>
      </c>
      <c r="C92" s="15" t="s">
        <v>172</v>
      </c>
      <c r="D92" s="15" t="s">
        <v>279</v>
      </c>
      <c r="E92" s="18" t="s">
        <v>280</v>
      </c>
      <c r="F92" s="18" t="s">
        <v>281</v>
      </c>
      <c r="G92" s="15" t="s">
        <v>193</v>
      </c>
    </row>
    <row r="93" spans="1:8" x14ac:dyDescent="0.25">
      <c r="A93" s="17" t="s">
        <v>2248</v>
      </c>
      <c r="B93" s="18" t="s">
        <v>2249</v>
      </c>
      <c r="C93" s="15" t="s">
        <v>172</v>
      </c>
      <c r="D93" s="15" t="s">
        <v>2250</v>
      </c>
      <c r="E93" s="18" t="s">
        <v>2251</v>
      </c>
      <c r="F93" s="18" t="s">
        <v>203</v>
      </c>
      <c r="G93" s="15" t="s">
        <v>2252</v>
      </c>
    </row>
    <row r="94" spans="1:8" x14ac:dyDescent="0.25">
      <c r="A94" s="17" t="s">
        <v>1647</v>
      </c>
      <c r="B94" s="18" t="s">
        <v>1648</v>
      </c>
      <c r="C94" s="15" t="s">
        <v>172</v>
      </c>
      <c r="D94" s="15" t="s">
        <v>1649</v>
      </c>
      <c r="E94" s="18" t="s">
        <v>1650</v>
      </c>
      <c r="F94" s="18" t="s">
        <v>175</v>
      </c>
      <c r="G94" s="15" t="s">
        <v>186</v>
      </c>
    </row>
    <row r="95" spans="1:8" ht="30" x14ac:dyDescent="0.25">
      <c r="A95" s="17" t="s">
        <v>595</v>
      </c>
      <c r="B95" s="18" t="s">
        <v>596</v>
      </c>
      <c r="C95" s="15" t="s">
        <v>172</v>
      </c>
      <c r="D95" s="15" t="s">
        <v>597</v>
      </c>
      <c r="E95" s="18" t="s">
        <v>598</v>
      </c>
      <c r="F95" s="18" t="s">
        <v>175</v>
      </c>
      <c r="G95" s="15" t="s">
        <v>599</v>
      </c>
      <c r="H95" s="20" t="s">
        <v>600</v>
      </c>
    </row>
    <row r="96" spans="1:8" ht="30" x14ac:dyDescent="0.25">
      <c r="A96" s="17" t="s">
        <v>1029</v>
      </c>
      <c r="B96" s="18" t="s">
        <v>1030</v>
      </c>
      <c r="C96" s="15" t="s">
        <v>172</v>
      </c>
      <c r="D96" s="15" t="s">
        <v>1031</v>
      </c>
      <c r="E96" s="18" t="s">
        <v>1032</v>
      </c>
      <c r="F96" s="18" t="s">
        <v>192</v>
      </c>
      <c r="G96" s="15" t="s">
        <v>740</v>
      </c>
    </row>
    <row r="97" spans="1:8" x14ac:dyDescent="0.25">
      <c r="A97" s="17" t="s">
        <v>933</v>
      </c>
      <c r="B97" s="18" t="s">
        <v>934</v>
      </c>
      <c r="C97" s="15" t="s">
        <v>172</v>
      </c>
      <c r="D97" s="15" t="s">
        <v>935</v>
      </c>
      <c r="E97" s="18" t="s">
        <v>936</v>
      </c>
      <c r="F97" s="18" t="s">
        <v>203</v>
      </c>
      <c r="G97" s="15" t="s">
        <v>247</v>
      </c>
    </row>
    <row r="98" spans="1:8" x14ac:dyDescent="0.25">
      <c r="A98" s="17" t="s">
        <v>214</v>
      </c>
      <c r="B98" s="18" t="s">
        <v>215</v>
      </c>
      <c r="C98" s="15" t="s">
        <v>172</v>
      </c>
      <c r="D98" s="15" t="s">
        <v>216</v>
      </c>
      <c r="E98" s="18" t="s">
        <v>217</v>
      </c>
      <c r="F98" s="18" t="s">
        <v>175</v>
      </c>
      <c r="G98" s="15" t="s">
        <v>213</v>
      </c>
      <c r="H98" s="20" t="s">
        <v>218</v>
      </c>
    </row>
    <row r="99" spans="1:8" x14ac:dyDescent="0.25">
      <c r="A99" s="22" t="s">
        <v>377</v>
      </c>
      <c r="B99" s="23" t="s">
        <v>378</v>
      </c>
      <c r="C99" s="24" t="s">
        <v>172</v>
      </c>
      <c r="D99" s="24" t="s">
        <v>379</v>
      </c>
      <c r="E99" s="23" t="s">
        <v>380</v>
      </c>
      <c r="F99" s="23" t="s">
        <v>192</v>
      </c>
      <c r="G99" s="24" t="s">
        <v>228</v>
      </c>
      <c r="H99" s="24" t="s">
        <v>381</v>
      </c>
    </row>
    <row r="100" spans="1:8" x14ac:dyDescent="0.25">
      <c r="A100" s="17" t="s">
        <v>1163</v>
      </c>
      <c r="B100" s="18" t="s">
        <v>1164</v>
      </c>
      <c r="C100" s="15" t="s">
        <v>172</v>
      </c>
      <c r="D100" s="15" t="s">
        <v>1165</v>
      </c>
      <c r="E100" s="18" t="s">
        <v>1166</v>
      </c>
      <c r="F100" s="18" t="s">
        <v>462</v>
      </c>
      <c r="G100" s="15" t="s">
        <v>463</v>
      </c>
    </row>
    <row r="101" spans="1:8" ht="45" x14ac:dyDescent="0.25">
      <c r="A101" s="17" t="s">
        <v>1931</v>
      </c>
      <c r="B101" s="18" t="s">
        <v>1932</v>
      </c>
      <c r="C101" s="15" t="s">
        <v>172</v>
      </c>
      <c r="D101" s="15" t="s">
        <v>1933</v>
      </c>
      <c r="E101" s="18" t="s">
        <v>1934</v>
      </c>
      <c r="F101" s="18" t="s">
        <v>1243</v>
      </c>
      <c r="G101" s="15" t="s">
        <v>1935</v>
      </c>
    </row>
    <row r="102" spans="1:8" ht="30" x14ac:dyDescent="0.25">
      <c r="A102" s="17" t="s">
        <v>903</v>
      </c>
      <c r="B102" s="18" t="s">
        <v>904</v>
      </c>
      <c r="C102" s="15" t="s">
        <v>172</v>
      </c>
      <c r="D102" s="15" t="s">
        <v>905</v>
      </c>
      <c r="E102" s="18" t="s">
        <v>906</v>
      </c>
      <c r="F102" s="18" t="s">
        <v>907</v>
      </c>
      <c r="G102" s="15" t="s">
        <v>228</v>
      </c>
    </row>
    <row r="103" spans="1:8" ht="30" x14ac:dyDescent="0.25">
      <c r="A103" s="17" t="s">
        <v>177</v>
      </c>
      <c r="B103" s="18" t="s">
        <v>178</v>
      </c>
      <c r="C103" s="15" t="s">
        <v>172</v>
      </c>
      <c r="D103" s="15" t="s">
        <v>179</v>
      </c>
      <c r="E103" s="18" t="s">
        <v>180</v>
      </c>
      <c r="F103" s="18" t="s">
        <v>175</v>
      </c>
      <c r="G103" s="15" t="s">
        <v>181</v>
      </c>
    </row>
    <row r="104" spans="1:8" x14ac:dyDescent="0.25">
      <c r="A104" s="17" t="s">
        <v>1719</v>
      </c>
      <c r="B104" s="18" t="s">
        <v>1720</v>
      </c>
      <c r="C104" s="15" t="s">
        <v>172</v>
      </c>
      <c r="D104" s="15" t="s">
        <v>1721</v>
      </c>
      <c r="E104" s="18" t="s">
        <v>1722</v>
      </c>
      <c r="F104" s="18" t="s">
        <v>1358</v>
      </c>
      <c r="G104" s="15" t="s">
        <v>1723</v>
      </c>
    </row>
    <row r="105" spans="1:8" x14ac:dyDescent="0.25">
      <c r="A105" s="17" t="s">
        <v>1615</v>
      </c>
      <c r="B105" s="18" t="s">
        <v>1616</v>
      </c>
      <c r="C105" s="15" t="s">
        <v>172</v>
      </c>
      <c r="D105" s="15" t="s">
        <v>1617</v>
      </c>
      <c r="E105" s="18" t="s">
        <v>1618</v>
      </c>
      <c r="F105" s="18" t="s">
        <v>1619</v>
      </c>
      <c r="G105" s="15" t="s">
        <v>186</v>
      </c>
    </row>
    <row r="106" spans="1:8" x14ac:dyDescent="0.25">
      <c r="A106" s="17" t="s">
        <v>354</v>
      </c>
      <c r="B106" s="18" t="s">
        <v>355</v>
      </c>
      <c r="C106" s="15" t="s">
        <v>172</v>
      </c>
      <c r="D106" s="15" t="s">
        <v>356</v>
      </c>
      <c r="E106" s="18" t="s">
        <v>357</v>
      </c>
      <c r="F106" s="18" t="s">
        <v>175</v>
      </c>
      <c r="G106" s="15" t="s">
        <v>181</v>
      </c>
    </row>
    <row r="107" spans="1:8" x14ac:dyDescent="0.25">
      <c r="A107" s="17" t="s">
        <v>1963</v>
      </c>
      <c r="B107" s="18" t="s">
        <v>1964</v>
      </c>
      <c r="C107" s="15" t="s">
        <v>172</v>
      </c>
      <c r="D107" s="15" t="s">
        <v>1965</v>
      </c>
      <c r="E107" s="18" t="s">
        <v>1966</v>
      </c>
      <c r="F107" s="18" t="s">
        <v>1263</v>
      </c>
      <c r="G107" s="15" t="s">
        <v>1957</v>
      </c>
    </row>
    <row r="108" spans="1:8" x14ac:dyDescent="0.25">
      <c r="A108" s="17" t="s">
        <v>1033</v>
      </c>
      <c r="B108" s="18" t="s">
        <v>1034</v>
      </c>
      <c r="C108" s="15" t="s">
        <v>172</v>
      </c>
      <c r="D108" s="15" t="s">
        <v>1035</v>
      </c>
      <c r="E108" s="18" t="s">
        <v>1036</v>
      </c>
      <c r="F108" s="18" t="s">
        <v>175</v>
      </c>
      <c r="G108" s="15" t="s">
        <v>233</v>
      </c>
    </row>
    <row r="109" spans="1:8" ht="30" x14ac:dyDescent="0.25">
      <c r="A109" s="17" t="s">
        <v>814</v>
      </c>
      <c r="B109" s="18" t="s">
        <v>815</v>
      </c>
      <c r="C109" s="15" t="s">
        <v>172</v>
      </c>
      <c r="D109" s="15" t="s">
        <v>816</v>
      </c>
      <c r="E109" s="18" t="s">
        <v>817</v>
      </c>
      <c r="F109" s="18" t="s">
        <v>175</v>
      </c>
      <c r="G109" s="15" t="s">
        <v>213</v>
      </c>
      <c r="H109" s="20" t="s">
        <v>818</v>
      </c>
    </row>
    <row r="110" spans="1:8" x14ac:dyDescent="0.25">
      <c r="A110" s="17" t="s">
        <v>1767</v>
      </c>
      <c r="B110" s="18" t="s">
        <v>1768</v>
      </c>
      <c r="C110" s="15" t="s">
        <v>172</v>
      </c>
      <c r="D110" s="15" t="s">
        <v>1769</v>
      </c>
      <c r="E110" s="18" t="s">
        <v>1770</v>
      </c>
      <c r="F110" s="18" t="s">
        <v>1771</v>
      </c>
      <c r="G110" s="15" t="s">
        <v>1772</v>
      </c>
    </row>
    <row r="111" spans="1:8" x14ac:dyDescent="0.25">
      <c r="A111" s="17" t="s">
        <v>229</v>
      </c>
      <c r="B111" s="18" t="s">
        <v>230</v>
      </c>
      <c r="C111" s="15" t="s">
        <v>172</v>
      </c>
      <c r="D111" s="15" t="s">
        <v>231</v>
      </c>
      <c r="E111" s="18" t="s">
        <v>232</v>
      </c>
      <c r="F111" s="18" t="s">
        <v>175</v>
      </c>
      <c r="G111" s="15" t="s">
        <v>233</v>
      </c>
    </row>
    <row r="112" spans="1:8" ht="30" x14ac:dyDescent="0.25">
      <c r="A112" s="17" t="s">
        <v>2073</v>
      </c>
      <c r="B112" s="18" t="s">
        <v>2074</v>
      </c>
      <c r="C112" s="15" t="s">
        <v>172</v>
      </c>
      <c r="D112" s="15" t="s">
        <v>2075</v>
      </c>
      <c r="E112" s="18" t="s">
        <v>2076</v>
      </c>
      <c r="F112" s="18" t="s">
        <v>175</v>
      </c>
      <c r="G112" s="15" t="s">
        <v>213</v>
      </c>
    </row>
    <row r="113" spans="1:8" ht="30" x14ac:dyDescent="0.25">
      <c r="A113" s="17" t="s">
        <v>1144</v>
      </c>
      <c r="B113" s="18" t="s">
        <v>1145</v>
      </c>
      <c r="C113" s="15" t="s">
        <v>172</v>
      </c>
      <c r="D113" s="15" t="s">
        <v>1146</v>
      </c>
      <c r="E113" s="18" t="s">
        <v>1147</v>
      </c>
      <c r="F113" s="18" t="s">
        <v>275</v>
      </c>
      <c r="G113" s="15" t="s">
        <v>276</v>
      </c>
    </row>
    <row r="114" spans="1:8" x14ac:dyDescent="0.25">
      <c r="A114" s="17" t="s">
        <v>2129</v>
      </c>
      <c r="B114" s="18" t="s">
        <v>2130</v>
      </c>
      <c r="C114" s="15" t="s">
        <v>172</v>
      </c>
      <c r="D114" s="15" t="s">
        <v>2131</v>
      </c>
      <c r="E114" s="18" t="s">
        <v>2132</v>
      </c>
      <c r="F114" s="18" t="s">
        <v>2133</v>
      </c>
      <c r="G114" s="15" t="s">
        <v>2134</v>
      </c>
    </row>
    <row r="115" spans="1:8" x14ac:dyDescent="0.25">
      <c r="A115" s="17" t="s">
        <v>538</v>
      </c>
      <c r="B115" s="18" t="s">
        <v>539</v>
      </c>
      <c r="C115" s="15" t="s">
        <v>172</v>
      </c>
      <c r="D115" s="15" t="s">
        <v>540</v>
      </c>
      <c r="E115" s="18" t="s">
        <v>541</v>
      </c>
      <c r="F115" s="18" t="s">
        <v>175</v>
      </c>
      <c r="G115" s="15" t="s">
        <v>262</v>
      </c>
      <c r="H115" s="20" t="s">
        <v>542</v>
      </c>
    </row>
    <row r="116" spans="1:8" x14ac:dyDescent="0.25">
      <c r="A116" s="17" t="s">
        <v>1069</v>
      </c>
      <c r="B116" s="18" t="s">
        <v>1070</v>
      </c>
      <c r="C116" s="15" t="s">
        <v>172</v>
      </c>
      <c r="D116" s="15" t="s">
        <v>1071</v>
      </c>
      <c r="E116" s="18" t="s">
        <v>1072</v>
      </c>
      <c r="F116" s="18" t="s">
        <v>203</v>
      </c>
      <c r="G116" s="15" t="s">
        <v>1073</v>
      </c>
    </row>
    <row r="117" spans="1:8" x14ac:dyDescent="0.25">
      <c r="A117" s="17" t="s">
        <v>422</v>
      </c>
      <c r="B117" s="18" t="s">
        <v>423</v>
      </c>
      <c r="C117" s="15" t="s">
        <v>172</v>
      </c>
      <c r="D117" s="15" t="s">
        <v>424</v>
      </c>
      <c r="E117" s="18" t="s">
        <v>425</v>
      </c>
      <c r="F117" s="18" t="s">
        <v>175</v>
      </c>
      <c r="G117" s="15" t="s">
        <v>181</v>
      </c>
    </row>
    <row r="118" spans="1:8" x14ac:dyDescent="0.25">
      <c r="A118" s="17" t="s">
        <v>761</v>
      </c>
      <c r="B118" s="18" t="s">
        <v>762</v>
      </c>
      <c r="C118" s="15" t="s">
        <v>172</v>
      </c>
      <c r="D118" s="15" t="s">
        <v>763</v>
      </c>
      <c r="E118" s="18" t="s">
        <v>764</v>
      </c>
      <c r="F118" s="18" t="s">
        <v>175</v>
      </c>
      <c r="G118" s="15" t="s">
        <v>718</v>
      </c>
      <c r="H118" s="20" t="s">
        <v>765</v>
      </c>
    </row>
    <row r="119" spans="1:8" ht="30" x14ac:dyDescent="0.25">
      <c r="A119" s="17" t="s">
        <v>641</v>
      </c>
      <c r="B119" s="18" t="s">
        <v>642</v>
      </c>
      <c r="C119" s="15" t="s">
        <v>172</v>
      </c>
      <c r="D119" s="15" t="s">
        <v>643</v>
      </c>
      <c r="E119" s="18" t="s">
        <v>644</v>
      </c>
      <c r="F119" s="18" t="s">
        <v>175</v>
      </c>
      <c r="G119" s="15" t="s">
        <v>645</v>
      </c>
    </row>
    <row r="120" spans="1:8" x14ac:dyDescent="0.25">
      <c r="A120" s="17" t="s">
        <v>1167</v>
      </c>
      <c r="B120" s="18" t="s">
        <v>1168</v>
      </c>
      <c r="C120" s="15" t="s">
        <v>172</v>
      </c>
      <c r="D120" s="15" t="s">
        <v>1169</v>
      </c>
      <c r="E120" s="18" t="s">
        <v>1170</v>
      </c>
      <c r="F120" s="18" t="s">
        <v>462</v>
      </c>
      <c r="G120" s="15" t="s">
        <v>463</v>
      </c>
    </row>
    <row r="121" spans="1:8" x14ac:dyDescent="0.25">
      <c r="A121" s="17" t="s">
        <v>880</v>
      </c>
      <c r="B121" s="18" t="s">
        <v>881</v>
      </c>
      <c r="C121" s="15" t="s">
        <v>172</v>
      </c>
      <c r="D121" s="15" t="s">
        <v>882</v>
      </c>
      <c r="E121" s="18" t="s">
        <v>883</v>
      </c>
      <c r="F121" s="18" t="s">
        <v>281</v>
      </c>
      <c r="G121" s="15" t="s">
        <v>884</v>
      </c>
    </row>
    <row r="122" spans="1:8" x14ac:dyDescent="0.25">
      <c r="A122" s="17" t="s">
        <v>1148</v>
      </c>
      <c r="B122" s="18" t="s">
        <v>1149</v>
      </c>
      <c r="C122" s="15" t="s">
        <v>172</v>
      </c>
      <c r="D122" s="15" t="s">
        <v>1150</v>
      </c>
      <c r="E122" s="18" t="s">
        <v>1151</v>
      </c>
      <c r="F122" s="18" t="s">
        <v>1152</v>
      </c>
      <c r="G122" s="15" t="s">
        <v>1153</v>
      </c>
    </row>
    <row r="123" spans="1:8" x14ac:dyDescent="0.25">
      <c r="A123" s="17" t="s">
        <v>2048</v>
      </c>
      <c r="B123" s="18" t="s">
        <v>2049</v>
      </c>
      <c r="C123" s="15" t="s">
        <v>172</v>
      </c>
      <c r="D123" s="15" t="s">
        <v>2050</v>
      </c>
      <c r="E123" s="18" t="s">
        <v>2051</v>
      </c>
      <c r="F123" s="18" t="s">
        <v>203</v>
      </c>
      <c r="G123" s="15" t="s">
        <v>2052</v>
      </c>
    </row>
    <row r="124" spans="1:8" x14ac:dyDescent="0.25">
      <c r="A124" s="17" t="s">
        <v>1136</v>
      </c>
      <c r="B124" s="18" t="s">
        <v>1137</v>
      </c>
      <c r="C124" s="15" t="s">
        <v>172</v>
      </c>
      <c r="D124" s="15" t="s">
        <v>1138</v>
      </c>
      <c r="E124" s="18" t="s">
        <v>1139</v>
      </c>
      <c r="F124" s="18" t="s">
        <v>724</v>
      </c>
      <c r="G124" s="15" t="s">
        <v>228</v>
      </c>
    </row>
    <row r="125" spans="1:8" ht="30" x14ac:dyDescent="0.25">
      <c r="A125" s="17" t="s">
        <v>514</v>
      </c>
      <c r="B125" s="18" t="s">
        <v>515</v>
      </c>
      <c r="C125" s="15" t="s">
        <v>172</v>
      </c>
      <c r="D125" s="15" t="s">
        <v>516</v>
      </c>
      <c r="E125" s="18" t="s">
        <v>517</v>
      </c>
      <c r="F125" s="18" t="s">
        <v>175</v>
      </c>
      <c r="G125" s="15" t="s">
        <v>367</v>
      </c>
    </row>
    <row r="126" spans="1:8" x14ac:dyDescent="0.25">
      <c r="A126" s="17" t="s">
        <v>1881</v>
      </c>
      <c r="B126" s="18" t="s">
        <v>1882</v>
      </c>
      <c r="C126" s="15" t="s">
        <v>172</v>
      </c>
      <c r="D126" s="15" t="s">
        <v>1883</v>
      </c>
      <c r="E126" s="18" t="s">
        <v>1884</v>
      </c>
      <c r="F126" s="18" t="s">
        <v>1879</v>
      </c>
      <c r="G126" s="15" t="s">
        <v>1885</v>
      </c>
    </row>
    <row r="127" spans="1:8" x14ac:dyDescent="0.25">
      <c r="A127" s="17" t="s">
        <v>418</v>
      </c>
      <c r="B127" s="18" t="s">
        <v>419</v>
      </c>
      <c r="C127" s="15" t="s">
        <v>172</v>
      </c>
      <c r="D127" s="15" t="s">
        <v>420</v>
      </c>
      <c r="E127" s="18" t="s">
        <v>421</v>
      </c>
      <c r="F127" s="18" t="s">
        <v>175</v>
      </c>
      <c r="G127" s="15" t="s">
        <v>213</v>
      </c>
    </row>
    <row r="128" spans="1:8" s="24" customFormat="1" ht="30" x14ac:dyDescent="0.25">
      <c r="A128" s="17" t="s">
        <v>846</v>
      </c>
      <c r="B128" s="18" t="s">
        <v>847</v>
      </c>
      <c r="C128" s="15" t="s">
        <v>172</v>
      </c>
      <c r="D128" s="15" t="s">
        <v>848</v>
      </c>
      <c r="E128" s="18" t="s">
        <v>849</v>
      </c>
      <c r="F128" s="18" t="s">
        <v>175</v>
      </c>
      <c r="G128" s="15" t="s">
        <v>850</v>
      </c>
      <c r="H128" s="15"/>
    </row>
    <row r="129" spans="1:8" x14ac:dyDescent="0.25">
      <c r="A129" s="17" t="s">
        <v>263</v>
      </c>
      <c r="B129" s="18" t="s">
        <v>264</v>
      </c>
      <c r="C129" s="15" t="s">
        <v>172</v>
      </c>
      <c r="D129" s="15" t="s">
        <v>265</v>
      </c>
      <c r="E129" s="18" t="s">
        <v>266</v>
      </c>
      <c r="F129" s="18" t="s">
        <v>175</v>
      </c>
      <c r="G129" s="15" t="s">
        <v>233</v>
      </c>
    </row>
    <row r="130" spans="1:8" ht="30" x14ac:dyDescent="0.25">
      <c r="A130" s="17" t="s">
        <v>238</v>
      </c>
      <c r="B130" s="18" t="s">
        <v>239</v>
      </c>
      <c r="C130" s="15" t="s">
        <v>172</v>
      </c>
      <c r="D130" s="15" t="s">
        <v>240</v>
      </c>
      <c r="E130" s="18" t="s">
        <v>241</v>
      </c>
      <c r="F130" s="18" t="s">
        <v>175</v>
      </c>
      <c r="G130" s="15" t="s">
        <v>213</v>
      </c>
      <c r="H130" s="19" t="s">
        <v>242</v>
      </c>
    </row>
    <row r="131" spans="1:8" ht="30" x14ac:dyDescent="0.25">
      <c r="A131" s="17" t="s">
        <v>1391</v>
      </c>
      <c r="B131" s="18" t="s">
        <v>1392</v>
      </c>
      <c r="C131" s="15" t="s">
        <v>172</v>
      </c>
      <c r="D131" s="15" t="s">
        <v>1393</v>
      </c>
      <c r="E131" s="18" t="s">
        <v>1394</v>
      </c>
      <c r="F131" s="18" t="s">
        <v>175</v>
      </c>
      <c r="G131" s="15" t="s">
        <v>353</v>
      </c>
    </row>
    <row r="132" spans="1:8" x14ac:dyDescent="0.25">
      <c r="A132" s="17" t="s">
        <v>1535</v>
      </c>
      <c r="B132" s="18" t="s">
        <v>1536</v>
      </c>
      <c r="C132" s="15" t="s">
        <v>172</v>
      </c>
      <c r="D132" s="15" t="s">
        <v>1537</v>
      </c>
      <c r="E132" s="18" t="s">
        <v>1538</v>
      </c>
      <c r="F132" s="18" t="s">
        <v>175</v>
      </c>
      <c r="G132" s="15" t="s">
        <v>599</v>
      </c>
    </row>
    <row r="133" spans="1:8" x14ac:dyDescent="0.25">
      <c r="A133" s="17" t="s">
        <v>2302</v>
      </c>
      <c r="B133" s="18" t="s">
        <v>2303</v>
      </c>
      <c r="C133" s="15" t="s">
        <v>172</v>
      </c>
      <c r="D133" s="15" t="s">
        <v>2304</v>
      </c>
      <c r="E133" s="18" t="s">
        <v>2305</v>
      </c>
      <c r="F133" s="18" t="s">
        <v>203</v>
      </c>
      <c r="G133" s="15" t="s">
        <v>2306</v>
      </c>
    </row>
    <row r="134" spans="1:8" s="24" customFormat="1" x14ac:dyDescent="0.25">
      <c r="A134" s="17" t="s">
        <v>1531</v>
      </c>
      <c r="B134" s="18" t="s">
        <v>1532</v>
      </c>
      <c r="C134" s="15" t="s">
        <v>172</v>
      </c>
      <c r="D134" s="15" t="s">
        <v>1533</v>
      </c>
      <c r="E134" s="18" t="s">
        <v>1534</v>
      </c>
      <c r="F134" s="18" t="s">
        <v>462</v>
      </c>
      <c r="G134" s="15" t="s">
        <v>463</v>
      </c>
      <c r="H134" s="15"/>
    </row>
    <row r="135" spans="1:8" x14ac:dyDescent="0.25">
      <c r="A135" s="17" t="s">
        <v>650</v>
      </c>
      <c r="B135" s="18" t="s">
        <v>651</v>
      </c>
      <c r="C135" s="15" t="s">
        <v>172</v>
      </c>
      <c r="D135" s="15" t="s">
        <v>652</v>
      </c>
      <c r="E135" s="18" t="s">
        <v>653</v>
      </c>
      <c r="F135" s="18" t="s">
        <v>175</v>
      </c>
      <c r="G135" s="15" t="s">
        <v>247</v>
      </c>
    </row>
    <row r="136" spans="1:8" x14ac:dyDescent="0.25">
      <c r="A136" s="17" t="s">
        <v>890</v>
      </c>
      <c r="B136" s="18" t="s">
        <v>891</v>
      </c>
      <c r="C136" s="15" t="s">
        <v>172</v>
      </c>
      <c r="D136" s="15" t="s">
        <v>892</v>
      </c>
      <c r="E136" s="18" t="s">
        <v>893</v>
      </c>
      <c r="F136" s="18" t="s">
        <v>739</v>
      </c>
      <c r="G136" s="15" t="s">
        <v>889</v>
      </c>
    </row>
    <row r="137" spans="1:8" x14ac:dyDescent="0.25">
      <c r="A137" s="17" t="s">
        <v>1487</v>
      </c>
      <c r="B137" s="18" t="s">
        <v>1488</v>
      </c>
      <c r="C137" s="15" t="s">
        <v>172</v>
      </c>
      <c r="D137" s="15" t="s">
        <v>1489</v>
      </c>
      <c r="E137" s="18" t="s">
        <v>1490</v>
      </c>
      <c r="F137" s="18" t="s">
        <v>347</v>
      </c>
      <c r="G137" s="15" t="s">
        <v>1491</v>
      </c>
    </row>
    <row r="138" spans="1:8" x14ac:dyDescent="0.25">
      <c r="A138" s="17" t="s">
        <v>452</v>
      </c>
      <c r="B138" s="18" t="s">
        <v>453</v>
      </c>
      <c r="C138" s="15" t="s">
        <v>172</v>
      </c>
      <c r="D138" s="15" t="s">
        <v>454</v>
      </c>
      <c r="E138" s="18" t="s">
        <v>455</v>
      </c>
      <c r="F138" s="18" t="s">
        <v>456</v>
      </c>
      <c r="G138" s="15" t="s">
        <v>457</v>
      </c>
    </row>
    <row r="139" spans="1:8" x14ac:dyDescent="0.25">
      <c r="A139" s="17" t="s">
        <v>1898</v>
      </c>
      <c r="B139" s="18" t="s">
        <v>1899</v>
      </c>
      <c r="C139" s="15" t="s">
        <v>172</v>
      </c>
      <c r="D139" s="15" t="s">
        <v>1900</v>
      </c>
      <c r="E139" s="18" t="s">
        <v>1901</v>
      </c>
      <c r="F139" s="18" t="s">
        <v>1902</v>
      </c>
      <c r="G139" s="15" t="s">
        <v>228</v>
      </c>
    </row>
    <row r="140" spans="1:8" s="24" customFormat="1" x14ac:dyDescent="0.25">
      <c r="A140" s="17" t="s">
        <v>243</v>
      </c>
      <c r="B140" s="18" t="s">
        <v>244</v>
      </c>
      <c r="C140" s="15" t="s">
        <v>172</v>
      </c>
      <c r="D140" s="15" t="s">
        <v>245</v>
      </c>
      <c r="E140" s="18" t="s">
        <v>246</v>
      </c>
      <c r="F140" s="18" t="s">
        <v>203</v>
      </c>
      <c r="G140" s="15" t="s">
        <v>247</v>
      </c>
      <c r="H140" s="15"/>
    </row>
    <row r="141" spans="1:8" x14ac:dyDescent="0.25">
      <c r="A141" s="17" t="s">
        <v>2021</v>
      </c>
      <c r="B141" s="18" t="s">
        <v>2022</v>
      </c>
      <c r="C141" s="15" t="s">
        <v>172</v>
      </c>
      <c r="D141" s="15" t="s">
        <v>2023</v>
      </c>
      <c r="E141" s="18" t="s">
        <v>2024</v>
      </c>
      <c r="F141" s="18" t="s">
        <v>175</v>
      </c>
      <c r="G141" s="15" t="s">
        <v>186</v>
      </c>
    </row>
    <row r="142" spans="1:8" x14ac:dyDescent="0.25">
      <c r="A142" s="17" t="s">
        <v>1239</v>
      </c>
      <c r="B142" s="18" t="s">
        <v>1240</v>
      </c>
      <c r="C142" s="15" t="s">
        <v>172</v>
      </c>
      <c r="D142" s="15" t="s">
        <v>1241</v>
      </c>
      <c r="E142" s="18" t="s">
        <v>1242</v>
      </c>
      <c r="F142" s="18" t="s">
        <v>1243</v>
      </c>
      <c r="G142" s="15" t="s">
        <v>1244</v>
      </c>
    </row>
    <row r="143" spans="1:8" x14ac:dyDescent="0.25">
      <c r="A143" s="17" t="s">
        <v>552</v>
      </c>
      <c r="B143" s="18" t="s">
        <v>553</v>
      </c>
      <c r="C143" s="15" t="s">
        <v>172</v>
      </c>
      <c r="D143" s="15" t="s">
        <v>554</v>
      </c>
      <c r="E143" s="18" t="s">
        <v>555</v>
      </c>
      <c r="F143" s="18" t="s">
        <v>556</v>
      </c>
      <c r="G143" s="15" t="s">
        <v>557</v>
      </c>
    </row>
    <row r="144" spans="1:8" x14ac:dyDescent="0.25">
      <c r="A144" s="17" t="s">
        <v>2013</v>
      </c>
      <c r="B144" s="18" t="s">
        <v>2014</v>
      </c>
      <c r="C144" s="15" t="s">
        <v>172</v>
      </c>
      <c r="D144" s="15" t="s">
        <v>2015</v>
      </c>
      <c r="E144" s="18" t="s">
        <v>2016</v>
      </c>
      <c r="F144" s="18" t="s">
        <v>175</v>
      </c>
      <c r="G144" s="15" t="s">
        <v>233</v>
      </c>
    </row>
    <row r="145" spans="1:7" x14ac:dyDescent="0.25">
      <c r="A145" s="17" t="s">
        <v>332</v>
      </c>
      <c r="B145" s="18" t="s">
        <v>333</v>
      </c>
      <c r="C145" s="15" t="s">
        <v>172</v>
      </c>
      <c r="D145" s="15" t="s">
        <v>334</v>
      </c>
      <c r="E145" s="18" t="s">
        <v>335</v>
      </c>
      <c r="F145" s="18" t="s">
        <v>336</v>
      </c>
      <c r="G145" s="15" t="s">
        <v>337</v>
      </c>
    </row>
    <row r="146" spans="1:7" x14ac:dyDescent="0.25">
      <c r="A146" s="17" t="s">
        <v>1981</v>
      </c>
      <c r="B146" s="18" t="s">
        <v>1982</v>
      </c>
      <c r="C146" s="15" t="s">
        <v>172</v>
      </c>
      <c r="D146" s="15" t="s">
        <v>1983</v>
      </c>
      <c r="E146" s="18" t="s">
        <v>1984</v>
      </c>
      <c r="F146" s="18" t="s">
        <v>987</v>
      </c>
      <c r="G146" s="15" t="s">
        <v>988</v>
      </c>
    </row>
    <row r="147" spans="1:7" x14ac:dyDescent="0.25">
      <c r="A147" s="17" t="s">
        <v>997</v>
      </c>
      <c r="B147" s="18" t="s">
        <v>998</v>
      </c>
      <c r="C147" s="15" t="s">
        <v>172</v>
      </c>
      <c r="D147" s="15" t="s">
        <v>999</v>
      </c>
      <c r="E147" s="18" t="s">
        <v>1000</v>
      </c>
      <c r="F147" s="18" t="s">
        <v>175</v>
      </c>
      <c r="G147" s="15" t="s">
        <v>353</v>
      </c>
    </row>
    <row r="148" spans="1:7" x14ac:dyDescent="0.25">
      <c r="A148" s="17" t="s">
        <v>254</v>
      </c>
      <c r="B148" s="18" t="s">
        <v>255</v>
      </c>
      <c r="C148" s="15" t="s">
        <v>172</v>
      </c>
      <c r="D148" s="15" t="s">
        <v>256</v>
      </c>
      <c r="E148" s="18" t="s">
        <v>257</v>
      </c>
      <c r="F148" s="18" t="s">
        <v>175</v>
      </c>
      <c r="G148" s="15" t="s">
        <v>176</v>
      </c>
    </row>
    <row r="149" spans="1:7" x14ac:dyDescent="0.25">
      <c r="A149" s="17" t="s">
        <v>1989</v>
      </c>
      <c r="B149" s="18" t="s">
        <v>1990</v>
      </c>
      <c r="C149" s="15" t="s">
        <v>172</v>
      </c>
      <c r="D149" s="15" t="s">
        <v>1991</v>
      </c>
      <c r="E149" s="18" t="s">
        <v>1992</v>
      </c>
      <c r="F149" s="18" t="s">
        <v>275</v>
      </c>
      <c r="G149" s="15" t="s">
        <v>276</v>
      </c>
    </row>
    <row r="150" spans="1:7" x14ac:dyDescent="0.25">
      <c r="A150" s="17" t="s">
        <v>1041</v>
      </c>
      <c r="B150" s="18" t="s">
        <v>1042</v>
      </c>
      <c r="C150" s="15" t="s">
        <v>172</v>
      </c>
      <c r="D150" s="15" t="s">
        <v>1043</v>
      </c>
      <c r="E150" s="18" t="s">
        <v>1044</v>
      </c>
      <c r="F150" s="18" t="s">
        <v>175</v>
      </c>
      <c r="G150" s="15" t="s">
        <v>186</v>
      </c>
    </row>
    <row r="151" spans="1:7" ht="30" x14ac:dyDescent="0.25">
      <c r="A151" s="17" t="s">
        <v>941</v>
      </c>
      <c r="B151" s="18" t="s">
        <v>942</v>
      </c>
      <c r="C151" s="15" t="s">
        <v>172</v>
      </c>
      <c r="D151" s="15" t="s">
        <v>943</v>
      </c>
      <c r="E151" s="18" t="s">
        <v>944</v>
      </c>
      <c r="F151" s="18" t="s">
        <v>175</v>
      </c>
      <c r="G151" s="15" t="s">
        <v>213</v>
      </c>
    </row>
    <row r="152" spans="1:7" x14ac:dyDescent="0.25">
      <c r="A152" s="17" t="s">
        <v>1567</v>
      </c>
      <c r="B152" s="18" t="s">
        <v>1568</v>
      </c>
      <c r="C152" s="15" t="s">
        <v>172</v>
      </c>
      <c r="D152" s="15" t="s">
        <v>1569</v>
      </c>
      <c r="E152" s="18" t="s">
        <v>1570</v>
      </c>
      <c r="F152" s="18" t="s">
        <v>175</v>
      </c>
      <c r="G152" s="15" t="s">
        <v>181</v>
      </c>
    </row>
    <row r="153" spans="1:7" x14ac:dyDescent="0.25">
      <c r="A153" s="17" t="s">
        <v>2290</v>
      </c>
      <c r="B153" s="18" t="s">
        <v>2291</v>
      </c>
      <c r="C153" s="15" t="s">
        <v>172</v>
      </c>
      <c r="D153" s="15" t="s">
        <v>2292</v>
      </c>
      <c r="E153" s="18" t="s">
        <v>2293</v>
      </c>
      <c r="F153" s="18" t="s">
        <v>192</v>
      </c>
      <c r="G153" s="15" t="s">
        <v>2279</v>
      </c>
    </row>
    <row r="154" spans="1:7" x14ac:dyDescent="0.25">
      <c r="A154" s="17" t="s">
        <v>1967</v>
      </c>
      <c r="B154" s="18" t="s">
        <v>1968</v>
      </c>
      <c r="C154" s="15" t="s">
        <v>172</v>
      </c>
      <c r="D154" s="15" t="s">
        <v>1969</v>
      </c>
      <c r="E154" s="18" t="s">
        <v>1970</v>
      </c>
      <c r="F154" s="18" t="s">
        <v>1263</v>
      </c>
      <c r="G154" s="15" t="s">
        <v>1264</v>
      </c>
    </row>
    <row r="155" spans="1:7" x14ac:dyDescent="0.25">
      <c r="A155" s="17" t="s">
        <v>1598</v>
      </c>
      <c r="B155" s="18" t="s">
        <v>1599</v>
      </c>
      <c r="C155" s="15" t="s">
        <v>172</v>
      </c>
      <c r="D155" s="15" t="s">
        <v>1600</v>
      </c>
      <c r="E155" s="18" t="s">
        <v>1601</v>
      </c>
      <c r="F155" s="18" t="s">
        <v>739</v>
      </c>
      <c r="G155" s="15" t="s">
        <v>1566</v>
      </c>
    </row>
    <row r="156" spans="1:7" ht="30" x14ac:dyDescent="0.25">
      <c r="A156" s="17" t="s">
        <v>1584</v>
      </c>
      <c r="B156" s="18" t="s">
        <v>1585</v>
      </c>
      <c r="C156" s="15" t="s">
        <v>172</v>
      </c>
      <c r="D156" s="15" t="s">
        <v>1586</v>
      </c>
      <c r="E156" s="18" t="s">
        <v>1587</v>
      </c>
      <c r="F156" s="18" t="s">
        <v>192</v>
      </c>
      <c r="G156" s="15" t="s">
        <v>1588</v>
      </c>
    </row>
    <row r="157" spans="1:7" x14ac:dyDescent="0.25">
      <c r="A157" s="17" t="s">
        <v>928</v>
      </c>
      <c r="B157" s="18" t="s">
        <v>929</v>
      </c>
      <c r="C157" s="15" t="s">
        <v>172</v>
      </c>
      <c r="D157" s="15" t="s">
        <v>930</v>
      </c>
      <c r="E157" s="18" t="s">
        <v>931</v>
      </c>
      <c r="F157" s="18" t="s">
        <v>175</v>
      </c>
      <c r="G157" s="15" t="s">
        <v>932</v>
      </c>
    </row>
    <row r="158" spans="1:7" x14ac:dyDescent="0.25">
      <c r="A158" s="17" t="s">
        <v>1451</v>
      </c>
      <c r="B158" s="18" t="s">
        <v>1452</v>
      </c>
      <c r="C158" s="15" t="s">
        <v>172</v>
      </c>
      <c r="D158" s="15" t="s">
        <v>1453</v>
      </c>
      <c r="E158" s="18" t="s">
        <v>1454</v>
      </c>
      <c r="F158" s="18" t="s">
        <v>175</v>
      </c>
      <c r="G158" s="15" t="s">
        <v>599</v>
      </c>
    </row>
    <row r="159" spans="1:7" x14ac:dyDescent="0.25">
      <c r="A159" s="17" t="s">
        <v>1455</v>
      </c>
      <c r="B159" s="18" t="s">
        <v>1456</v>
      </c>
      <c r="C159" s="15" t="s">
        <v>172</v>
      </c>
      <c r="D159" s="15" t="s">
        <v>1457</v>
      </c>
      <c r="E159" s="18" t="s">
        <v>1458</v>
      </c>
      <c r="F159" s="18" t="s">
        <v>175</v>
      </c>
      <c r="G159" s="15" t="s">
        <v>186</v>
      </c>
    </row>
    <row r="160" spans="1:7" x14ac:dyDescent="0.25">
      <c r="A160" s="17" t="s">
        <v>720</v>
      </c>
      <c r="B160" s="18" t="s">
        <v>721</v>
      </c>
      <c r="C160" s="15" t="s">
        <v>172</v>
      </c>
      <c r="D160" s="15" t="s">
        <v>722</v>
      </c>
      <c r="E160" s="18" t="s">
        <v>723</v>
      </c>
      <c r="F160" s="18" t="s">
        <v>724</v>
      </c>
      <c r="G160" s="15" t="s">
        <v>725</v>
      </c>
    </row>
    <row r="161" spans="1:8" x14ac:dyDescent="0.25">
      <c r="A161" s="17" t="s">
        <v>1441</v>
      </c>
      <c r="B161" s="18" t="s">
        <v>1442</v>
      </c>
      <c r="C161" s="15" t="s">
        <v>172</v>
      </c>
      <c r="D161" s="15" t="s">
        <v>1443</v>
      </c>
      <c r="E161" s="18" t="s">
        <v>1444</v>
      </c>
      <c r="F161" s="18" t="s">
        <v>175</v>
      </c>
      <c r="G161" s="15" t="s">
        <v>186</v>
      </c>
    </row>
    <row r="162" spans="1:8" x14ac:dyDescent="0.25">
      <c r="A162" s="17" t="s">
        <v>1123</v>
      </c>
      <c r="B162" s="18" t="s">
        <v>1124</v>
      </c>
      <c r="C162" s="15" t="s">
        <v>172</v>
      </c>
      <c r="D162" s="15" t="s">
        <v>1125</v>
      </c>
      <c r="E162" s="18" t="s">
        <v>1126</v>
      </c>
      <c r="F162" s="18" t="s">
        <v>203</v>
      </c>
      <c r="G162" s="15" t="s">
        <v>228</v>
      </c>
    </row>
    <row r="163" spans="1:8" x14ac:dyDescent="0.25">
      <c r="A163" s="17" t="s">
        <v>386</v>
      </c>
      <c r="B163" s="18" t="s">
        <v>387</v>
      </c>
      <c r="C163" s="15" t="s">
        <v>172</v>
      </c>
      <c r="D163" s="15" t="s">
        <v>388</v>
      </c>
      <c r="E163" s="18" t="s">
        <v>389</v>
      </c>
      <c r="F163" s="18" t="s">
        <v>175</v>
      </c>
      <c r="G163" s="15" t="s">
        <v>181</v>
      </c>
    </row>
    <row r="164" spans="1:8" x14ac:dyDescent="0.25">
      <c r="A164" s="17" t="s">
        <v>469</v>
      </c>
      <c r="B164" s="18" t="s">
        <v>470</v>
      </c>
      <c r="C164" s="15" t="s">
        <v>172</v>
      </c>
      <c r="D164" s="15" t="s">
        <v>471</v>
      </c>
      <c r="E164" s="18" t="s">
        <v>472</v>
      </c>
      <c r="F164" s="18" t="s">
        <v>175</v>
      </c>
      <c r="G164" s="15" t="s">
        <v>337</v>
      </c>
      <c r="H164" s="20" t="s">
        <v>473</v>
      </c>
    </row>
    <row r="165" spans="1:8" x14ac:dyDescent="0.25">
      <c r="A165" s="17" t="s">
        <v>714</v>
      </c>
      <c r="B165" s="18" t="s">
        <v>715</v>
      </c>
      <c r="C165" s="15" t="s">
        <v>172</v>
      </c>
      <c r="D165" s="15" t="s">
        <v>716</v>
      </c>
      <c r="E165" s="18" t="s">
        <v>717</v>
      </c>
      <c r="F165" s="18" t="s">
        <v>175</v>
      </c>
      <c r="G165" s="15" t="s">
        <v>718</v>
      </c>
      <c r="H165" s="20" t="s">
        <v>719</v>
      </c>
    </row>
    <row r="166" spans="1:8" x14ac:dyDescent="0.25">
      <c r="A166" s="22" t="s">
        <v>1317</v>
      </c>
      <c r="B166" s="23" t="s">
        <v>1318</v>
      </c>
      <c r="C166" s="24" t="s">
        <v>172</v>
      </c>
      <c r="D166" s="24" t="s">
        <v>1319</v>
      </c>
      <c r="E166" s="23" t="s">
        <v>1320</v>
      </c>
      <c r="F166" s="23" t="s">
        <v>175</v>
      </c>
      <c r="G166" s="24" t="s">
        <v>186</v>
      </c>
      <c r="H166" s="24"/>
    </row>
    <row r="167" spans="1:8" x14ac:dyDescent="0.25">
      <c r="A167" s="17" t="s">
        <v>2043</v>
      </c>
      <c r="B167" s="18" t="s">
        <v>2044</v>
      </c>
      <c r="C167" s="15" t="s">
        <v>172</v>
      </c>
      <c r="D167" s="15" t="s">
        <v>2045</v>
      </c>
      <c r="E167" s="18" t="s">
        <v>2046</v>
      </c>
      <c r="F167" s="18" t="s">
        <v>281</v>
      </c>
      <c r="G167" s="15" t="s">
        <v>2047</v>
      </c>
    </row>
    <row r="168" spans="1:8" x14ac:dyDescent="0.25">
      <c r="A168" s="17" t="s">
        <v>400</v>
      </c>
      <c r="B168" s="18" t="s">
        <v>401</v>
      </c>
      <c r="C168" s="15" t="s">
        <v>172</v>
      </c>
      <c r="D168" s="15" t="s">
        <v>402</v>
      </c>
      <c r="E168" s="18" t="s">
        <v>403</v>
      </c>
      <c r="F168" s="18" t="s">
        <v>175</v>
      </c>
      <c r="G168" s="15" t="s">
        <v>233</v>
      </c>
    </row>
    <row r="169" spans="1:8" x14ac:dyDescent="0.25">
      <c r="A169" s="17" t="s">
        <v>308</v>
      </c>
      <c r="B169" s="18" t="s">
        <v>309</v>
      </c>
      <c r="C169" s="15" t="s">
        <v>172</v>
      </c>
      <c r="D169" s="15" t="s">
        <v>310</v>
      </c>
      <c r="E169" s="18" t="s">
        <v>311</v>
      </c>
      <c r="F169" s="18" t="s">
        <v>175</v>
      </c>
      <c r="G169" s="15" t="s">
        <v>233</v>
      </c>
    </row>
    <row r="170" spans="1:8" x14ac:dyDescent="0.25">
      <c r="A170" s="17" t="s">
        <v>1368</v>
      </c>
      <c r="B170" s="18" t="s">
        <v>1369</v>
      </c>
      <c r="C170" s="15" t="s">
        <v>172</v>
      </c>
      <c r="D170" s="15" t="s">
        <v>1370</v>
      </c>
      <c r="E170" s="18" t="s">
        <v>1371</v>
      </c>
      <c r="F170" s="18" t="s">
        <v>636</v>
      </c>
      <c r="G170" s="15" t="s">
        <v>1372</v>
      </c>
    </row>
    <row r="171" spans="1:8" x14ac:dyDescent="0.25">
      <c r="A171" s="17" t="s">
        <v>1908</v>
      </c>
      <c r="B171" s="18" t="s">
        <v>1909</v>
      </c>
      <c r="C171" s="15" t="s">
        <v>172</v>
      </c>
      <c r="D171" s="15" t="s">
        <v>1910</v>
      </c>
      <c r="E171" s="18" t="s">
        <v>1911</v>
      </c>
      <c r="F171" s="18" t="s">
        <v>1912</v>
      </c>
      <c r="G171" s="15" t="s">
        <v>1913</v>
      </c>
    </row>
    <row r="172" spans="1:8" x14ac:dyDescent="0.25">
      <c r="A172" s="17" t="s">
        <v>1977</v>
      </c>
      <c r="B172" s="18" t="s">
        <v>1978</v>
      </c>
      <c r="C172" s="15" t="s">
        <v>172</v>
      </c>
      <c r="D172" s="15" t="s">
        <v>1979</v>
      </c>
      <c r="E172" s="18" t="s">
        <v>1980</v>
      </c>
      <c r="F172" s="18" t="s">
        <v>1263</v>
      </c>
      <c r="G172" s="15" t="s">
        <v>1264</v>
      </c>
    </row>
    <row r="173" spans="1:8" x14ac:dyDescent="0.25">
      <c r="A173" s="17" t="s">
        <v>426</v>
      </c>
      <c r="B173" s="18" t="s">
        <v>427</v>
      </c>
      <c r="C173" s="15" t="s">
        <v>172</v>
      </c>
      <c r="D173" s="15" t="s">
        <v>428</v>
      </c>
      <c r="E173" s="18" t="s">
        <v>429</v>
      </c>
      <c r="F173" s="18" t="s">
        <v>430</v>
      </c>
      <c r="G173" s="15" t="s">
        <v>431</v>
      </c>
    </row>
    <row r="174" spans="1:8" x14ac:dyDescent="0.25">
      <c r="A174" s="17" t="s">
        <v>1215</v>
      </c>
      <c r="B174" s="18" t="s">
        <v>1216</v>
      </c>
      <c r="C174" s="15" t="s">
        <v>172</v>
      </c>
      <c r="D174" s="15" t="s">
        <v>1217</v>
      </c>
      <c r="E174" s="18" t="s">
        <v>1218</v>
      </c>
      <c r="F174" s="18" t="s">
        <v>175</v>
      </c>
      <c r="G174" s="15" t="s">
        <v>1219</v>
      </c>
    </row>
    <row r="175" spans="1:8" x14ac:dyDescent="0.25">
      <c r="A175" s="17" t="s">
        <v>1821</v>
      </c>
      <c r="B175" s="18" t="s">
        <v>1822</v>
      </c>
      <c r="C175" s="15" t="s">
        <v>172</v>
      </c>
      <c r="D175" s="15" t="s">
        <v>1823</v>
      </c>
      <c r="E175" s="18" t="s">
        <v>1824</v>
      </c>
      <c r="F175" s="18" t="s">
        <v>175</v>
      </c>
      <c r="G175" s="15" t="s">
        <v>213</v>
      </c>
    </row>
    <row r="176" spans="1:8" ht="30" x14ac:dyDescent="0.25">
      <c r="A176" s="17" t="s">
        <v>358</v>
      </c>
      <c r="B176" s="18" t="s">
        <v>359</v>
      </c>
      <c r="C176" s="15" t="s">
        <v>172</v>
      </c>
      <c r="D176" s="15" t="s">
        <v>360</v>
      </c>
      <c r="E176" s="18" t="s">
        <v>361</v>
      </c>
      <c r="F176" s="18" t="s">
        <v>175</v>
      </c>
      <c r="G176" s="15" t="s">
        <v>362</v>
      </c>
    </row>
    <row r="177" spans="1:7" x14ac:dyDescent="0.25">
      <c r="A177" s="17" t="s">
        <v>2082</v>
      </c>
      <c r="B177" s="18" t="s">
        <v>2083</v>
      </c>
      <c r="C177" s="15" t="s">
        <v>172</v>
      </c>
      <c r="D177" s="15" t="s">
        <v>2084</v>
      </c>
      <c r="E177" s="18" t="s">
        <v>2085</v>
      </c>
      <c r="F177" s="18" t="s">
        <v>175</v>
      </c>
      <c r="G177" s="15" t="s">
        <v>186</v>
      </c>
    </row>
    <row r="178" spans="1:7" x14ac:dyDescent="0.25">
      <c r="A178" s="17" t="s">
        <v>1037</v>
      </c>
      <c r="B178" s="18" t="s">
        <v>1038</v>
      </c>
      <c r="C178" s="15" t="s">
        <v>172</v>
      </c>
      <c r="D178" s="15" t="s">
        <v>1039</v>
      </c>
      <c r="E178" s="18" t="s">
        <v>1040</v>
      </c>
      <c r="F178" s="18" t="s">
        <v>175</v>
      </c>
      <c r="G178" s="15" t="s">
        <v>932</v>
      </c>
    </row>
    <row r="179" spans="1:7" x14ac:dyDescent="0.25">
      <c r="A179" s="17" t="s">
        <v>917</v>
      </c>
      <c r="B179" s="18" t="s">
        <v>918</v>
      </c>
      <c r="C179" s="15" t="s">
        <v>172</v>
      </c>
      <c r="D179" s="15" t="s">
        <v>919</v>
      </c>
      <c r="E179" s="18" t="s">
        <v>920</v>
      </c>
      <c r="F179" s="18" t="s">
        <v>175</v>
      </c>
      <c r="G179" s="15" t="s">
        <v>233</v>
      </c>
    </row>
    <row r="180" spans="1:7" x14ac:dyDescent="0.25">
      <c r="A180" s="17" t="s">
        <v>2196</v>
      </c>
      <c r="B180" s="18" t="s">
        <v>2197</v>
      </c>
      <c r="C180" s="15" t="s">
        <v>172</v>
      </c>
      <c r="D180" s="15" t="s">
        <v>2198</v>
      </c>
      <c r="E180" s="18" t="s">
        <v>2199</v>
      </c>
      <c r="F180" s="18" t="s">
        <v>192</v>
      </c>
      <c r="G180" s="15" t="s">
        <v>2195</v>
      </c>
    </row>
    <row r="181" spans="1:7" x14ac:dyDescent="0.25">
      <c r="A181" s="17" t="s">
        <v>1200</v>
      </c>
      <c r="B181" s="18" t="s">
        <v>1201</v>
      </c>
      <c r="C181" s="15" t="s">
        <v>172</v>
      </c>
      <c r="D181" s="15" t="s">
        <v>1202</v>
      </c>
      <c r="E181" s="18" t="s">
        <v>1203</v>
      </c>
      <c r="F181" s="18" t="s">
        <v>1204</v>
      </c>
      <c r="G181" s="15" t="s">
        <v>1205</v>
      </c>
    </row>
    <row r="182" spans="1:7" x14ac:dyDescent="0.25">
      <c r="A182" s="17" t="s">
        <v>2329</v>
      </c>
      <c r="B182" s="18" t="s">
        <v>2330</v>
      </c>
      <c r="C182" s="15" t="s">
        <v>172</v>
      </c>
      <c r="D182" s="15" t="s">
        <v>2331</v>
      </c>
      <c r="E182" s="18" t="s">
        <v>2332</v>
      </c>
      <c r="F182" s="18" t="s">
        <v>2160</v>
      </c>
      <c r="G182" s="15" t="s">
        <v>2333</v>
      </c>
    </row>
    <row r="183" spans="1:7" ht="30" x14ac:dyDescent="0.25">
      <c r="A183" s="17" t="s">
        <v>1326</v>
      </c>
      <c r="B183" s="18" t="s">
        <v>1327</v>
      </c>
      <c r="C183" s="15" t="s">
        <v>172</v>
      </c>
      <c r="D183" s="15" t="s">
        <v>1328</v>
      </c>
      <c r="E183" s="18" t="s">
        <v>1329</v>
      </c>
      <c r="F183" s="18" t="s">
        <v>175</v>
      </c>
      <c r="G183" s="15" t="s">
        <v>262</v>
      </c>
    </row>
    <row r="184" spans="1:7" x14ac:dyDescent="0.25">
      <c r="A184" s="17" t="s">
        <v>983</v>
      </c>
      <c r="B184" s="18" t="s">
        <v>984</v>
      </c>
      <c r="C184" s="15" t="s">
        <v>172</v>
      </c>
      <c r="D184" s="15" t="s">
        <v>985</v>
      </c>
      <c r="E184" s="18" t="s">
        <v>986</v>
      </c>
      <c r="F184" s="18" t="s">
        <v>987</v>
      </c>
      <c r="G184" s="15" t="s">
        <v>988</v>
      </c>
    </row>
    <row r="185" spans="1:7" x14ac:dyDescent="0.25">
      <c r="A185" s="17" t="s">
        <v>363</v>
      </c>
      <c r="B185" s="18" t="s">
        <v>364</v>
      </c>
      <c r="C185" s="15" t="s">
        <v>172</v>
      </c>
      <c r="D185" s="15" t="s">
        <v>365</v>
      </c>
      <c r="E185" s="18" t="s">
        <v>366</v>
      </c>
      <c r="F185" s="18" t="s">
        <v>175</v>
      </c>
      <c r="G185" s="15" t="s">
        <v>367</v>
      </c>
    </row>
    <row r="186" spans="1:7" x14ac:dyDescent="0.25">
      <c r="A186" s="17" t="s">
        <v>1330</v>
      </c>
      <c r="B186" s="18" t="s">
        <v>1331</v>
      </c>
      <c r="C186" s="15" t="s">
        <v>172</v>
      </c>
      <c r="D186" s="15" t="s">
        <v>1332</v>
      </c>
      <c r="E186" s="18" t="s">
        <v>1333</v>
      </c>
      <c r="F186" s="18" t="s">
        <v>430</v>
      </c>
      <c r="G186" s="15" t="s">
        <v>1334</v>
      </c>
    </row>
    <row r="187" spans="1:7" x14ac:dyDescent="0.25">
      <c r="A187" s="17" t="s">
        <v>522</v>
      </c>
      <c r="B187" s="18" t="s">
        <v>523</v>
      </c>
      <c r="C187" s="15" t="s">
        <v>172</v>
      </c>
      <c r="D187" s="15" t="s">
        <v>524</v>
      </c>
      <c r="E187" s="18" t="s">
        <v>525</v>
      </c>
      <c r="F187" s="18" t="s">
        <v>175</v>
      </c>
      <c r="G187" s="15" t="s">
        <v>186</v>
      </c>
    </row>
    <row r="188" spans="1:7" x14ac:dyDescent="0.25">
      <c r="A188" s="17" t="s">
        <v>1354</v>
      </c>
      <c r="B188" s="18" t="s">
        <v>1355</v>
      </c>
      <c r="C188" s="15" t="s">
        <v>172</v>
      </c>
      <c r="D188" s="15" t="s">
        <v>1356</v>
      </c>
      <c r="E188" s="18" t="s">
        <v>1357</v>
      </c>
      <c r="F188" s="18" t="s">
        <v>1358</v>
      </c>
      <c r="G188" s="15" t="s">
        <v>1359</v>
      </c>
    </row>
    <row r="189" spans="1:7" x14ac:dyDescent="0.25">
      <c r="A189" s="17" t="s">
        <v>390</v>
      </c>
      <c r="B189" s="18" t="s">
        <v>391</v>
      </c>
      <c r="C189" s="15" t="s">
        <v>172</v>
      </c>
      <c r="D189" s="15" t="s">
        <v>392</v>
      </c>
      <c r="E189" s="18" t="s">
        <v>393</v>
      </c>
      <c r="F189" s="18" t="s">
        <v>203</v>
      </c>
      <c r="G189" s="15" t="s">
        <v>204</v>
      </c>
    </row>
    <row r="190" spans="1:7" x14ac:dyDescent="0.25">
      <c r="A190" s="17" t="s">
        <v>1800</v>
      </c>
      <c r="B190" s="18" t="s">
        <v>1801</v>
      </c>
      <c r="C190" s="15" t="s">
        <v>172</v>
      </c>
      <c r="D190" s="15" t="s">
        <v>1802</v>
      </c>
      <c r="E190" s="18" t="s">
        <v>1803</v>
      </c>
      <c r="F190" s="18" t="s">
        <v>175</v>
      </c>
      <c r="G190" s="15" t="s">
        <v>186</v>
      </c>
    </row>
    <row r="191" spans="1:7" ht="30" x14ac:dyDescent="0.25">
      <c r="A191" s="17" t="s">
        <v>1497</v>
      </c>
      <c r="B191" s="18" t="s">
        <v>1498</v>
      </c>
      <c r="C191" s="15" t="s">
        <v>172</v>
      </c>
      <c r="D191" s="15" t="s">
        <v>1499</v>
      </c>
      <c r="E191" s="18" t="s">
        <v>1500</v>
      </c>
      <c r="F191" s="18" t="s">
        <v>1411</v>
      </c>
      <c r="G191" s="15" t="s">
        <v>1501</v>
      </c>
    </row>
    <row r="192" spans="1:7" x14ac:dyDescent="0.25">
      <c r="A192" s="17" t="s">
        <v>1179</v>
      </c>
      <c r="B192" s="18" t="s">
        <v>1180</v>
      </c>
      <c r="C192" s="15" t="s">
        <v>172</v>
      </c>
      <c r="D192" s="15" t="s">
        <v>1181</v>
      </c>
      <c r="E192" s="18" t="s">
        <v>1182</v>
      </c>
      <c r="F192" s="18" t="s">
        <v>175</v>
      </c>
      <c r="G192" s="15" t="s">
        <v>186</v>
      </c>
    </row>
    <row r="193" spans="1:8" ht="30" x14ac:dyDescent="0.25">
      <c r="A193" s="17" t="s">
        <v>304</v>
      </c>
      <c r="B193" s="18" t="s">
        <v>305</v>
      </c>
      <c r="C193" s="15" t="s">
        <v>172</v>
      </c>
      <c r="D193" s="15" t="s">
        <v>306</v>
      </c>
      <c r="E193" s="18" t="s">
        <v>307</v>
      </c>
      <c r="F193" s="18" t="s">
        <v>175</v>
      </c>
      <c r="G193" s="15" t="s">
        <v>213</v>
      </c>
    </row>
    <row r="194" spans="1:8" x14ac:dyDescent="0.25">
      <c r="A194" s="17" t="s">
        <v>1781</v>
      </c>
      <c r="B194" s="18" t="s">
        <v>1782</v>
      </c>
      <c r="C194" s="15" t="s">
        <v>172</v>
      </c>
      <c r="D194" s="15" t="s">
        <v>1783</v>
      </c>
      <c r="E194" s="18" t="s">
        <v>1784</v>
      </c>
      <c r="F194" s="18" t="s">
        <v>203</v>
      </c>
      <c r="G194" s="15" t="s">
        <v>321</v>
      </c>
    </row>
    <row r="195" spans="1:8" x14ac:dyDescent="0.25">
      <c r="A195" s="17" t="s">
        <v>682</v>
      </c>
      <c r="B195" s="18" t="s">
        <v>683</v>
      </c>
      <c r="C195" s="15" t="s">
        <v>172</v>
      </c>
      <c r="D195" s="15" t="s">
        <v>684</v>
      </c>
      <c r="E195" s="18" t="s">
        <v>685</v>
      </c>
      <c r="F195" s="18" t="s">
        <v>175</v>
      </c>
      <c r="G195" s="15" t="s">
        <v>186</v>
      </c>
    </row>
    <row r="196" spans="1:8" x14ac:dyDescent="0.25">
      <c r="A196" s="17" t="s">
        <v>248</v>
      </c>
      <c r="B196" s="18" t="s">
        <v>249</v>
      </c>
      <c r="C196" s="15" t="s">
        <v>172</v>
      </c>
      <c r="D196" s="15" t="s">
        <v>250</v>
      </c>
      <c r="E196" s="18" t="s">
        <v>251</v>
      </c>
      <c r="F196" s="18" t="s">
        <v>252</v>
      </c>
      <c r="G196" s="15" t="s">
        <v>253</v>
      </c>
    </row>
    <row r="197" spans="1:8" x14ac:dyDescent="0.25">
      <c r="A197" s="17" t="s">
        <v>2315</v>
      </c>
      <c r="B197" s="18" t="s">
        <v>2316</v>
      </c>
      <c r="C197" s="15" t="s">
        <v>172</v>
      </c>
      <c r="D197" s="15" t="s">
        <v>2317</v>
      </c>
      <c r="E197" s="18" t="s">
        <v>2318</v>
      </c>
      <c r="F197" s="18" t="s">
        <v>192</v>
      </c>
      <c r="G197" s="15" t="s">
        <v>2319</v>
      </c>
    </row>
    <row r="198" spans="1:8" x14ac:dyDescent="0.25">
      <c r="A198" s="17" t="s">
        <v>1508</v>
      </c>
      <c r="B198" s="18" t="s">
        <v>1509</v>
      </c>
      <c r="C198" s="15" t="s">
        <v>172</v>
      </c>
      <c r="D198" s="15" t="s">
        <v>1510</v>
      </c>
      <c r="E198" s="18" t="s">
        <v>1511</v>
      </c>
      <c r="F198" s="18" t="s">
        <v>1283</v>
      </c>
      <c r="G198" s="15" t="s">
        <v>1512</v>
      </c>
    </row>
    <row r="199" spans="1:8" ht="30" x14ac:dyDescent="0.25">
      <c r="A199" s="17" t="s">
        <v>317</v>
      </c>
      <c r="B199" s="18" t="s">
        <v>318</v>
      </c>
      <c r="C199" s="15" t="s">
        <v>172</v>
      </c>
      <c r="D199" s="15" t="s">
        <v>319</v>
      </c>
      <c r="E199" s="18" t="s">
        <v>320</v>
      </c>
      <c r="F199" s="18" t="s">
        <v>203</v>
      </c>
      <c r="G199" s="15" t="s">
        <v>321</v>
      </c>
      <c r="H199" s="20" t="s">
        <v>322</v>
      </c>
    </row>
    <row r="200" spans="1:8" x14ac:dyDescent="0.25">
      <c r="A200" s="22" t="s">
        <v>1335</v>
      </c>
      <c r="B200" s="23" t="s">
        <v>1336</v>
      </c>
      <c r="C200" s="24" t="s">
        <v>172</v>
      </c>
      <c r="D200" s="24" t="s">
        <v>1337</v>
      </c>
      <c r="E200" s="23" t="s">
        <v>1338</v>
      </c>
      <c r="F200" s="23" t="s">
        <v>175</v>
      </c>
      <c r="G200" s="24" t="s">
        <v>362</v>
      </c>
      <c r="H200" s="24"/>
    </row>
    <row r="201" spans="1:8" x14ac:dyDescent="0.25">
      <c r="A201" s="22" t="s">
        <v>709</v>
      </c>
      <c r="B201" s="23" t="s">
        <v>710</v>
      </c>
      <c r="C201" s="24" t="s">
        <v>172</v>
      </c>
      <c r="D201" s="24" t="s">
        <v>711</v>
      </c>
      <c r="E201" s="23" t="s">
        <v>712</v>
      </c>
      <c r="F201" s="23" t="s">
        <v>175</v>
      </c>
      <c r="G201" s="24" t="s">
        <v>713</v>
      </c>
      <c r="H201" s="24"/>
    </row>
    <row r="202" spans="1:8" x14ac:dyDescent="0.25">
      <c r="A202" s="17" t="s">
        <v>1154</v>
      </c>
      <c r="B202" s="18" t="s">
        <v>1155</v>
      </c>
      <c r="C202" s="15" t="s">
        <v>172</v>
      </c>
      <c r="D202" s="15" t="s">
        <v>1156</v>
      </c>
      <c r="E202" s="18" t="s">
        <v>1157</v>
      </c>
      <c r="F202" s="18" t="s">
        <v>1152</v>
      </c>
      <c r="G202" s="15" t="s">
        <v>1158</v>
      </c>
    </row>
    <row r="203" spans="1:8" x14ac:dyDescent="0.25">
      <c r="A203" s="17" t="s">
        <v>1250</v>
      </c>
      <c r="B203" s="18" t="s">
        <v>1251</v>
      </c>
      <c r="C203" s="15" t="s">
        <v>172</v>
      </c>
      <c r="D203" s="15" t="s">
        <v>1252</v>
      </c>
      <c r="E203" s="18" t="s">
        <v>1253</v>
      </c>
      <c r="F203" s="18" t="s">
        <v>739</v>
      </c>
      <c r="G203" s="15" t="s">
        <v>1254</v>
      </c>
    </row>
    <row r="204" spans="1:8" ht="30" x14ac:dyDescent="0.25">
      <c r="A204" s="17" t="s">
        <v>2114</v>
      </c>
      <c r="B204" s="18" t="s">
        <v>2115</v>
      </c>
      <c r="C204" s="15" t="s">
        <v>172</v>
      </c>
      <c r="D204" s="15" t="s">
        <v>2116</v>
      </c>
      <c r="E204" s="18" t="s">
        <v>2117</v>
      </c>
      <c r="F204" s="18" t="s">
        <v>227</v>
      </c>
      <c r="G204" s="15" t="s">
        <v>2118</v>
      </c>
    </row>
    <row r="205" spans="1:8" x14ac:dyDescent="0.25">
      <c r="A205" s="17" t="s">
        <v>2183</v>
      </c>
      <c r="B205" s="18" t="s">
        <v>2184</v>
      </c>
      <c r="C205" s="15" t="s">
        <v>172</v>
      </c>
      <c r="D205" s="15" t="s">
        <v>2185</v>
      </c>
      <c r="E205" s="18" t="s">
        <v>2186</v>
      </c>
      <c r="F205" s="18" t="s">
        <v>192</v>
      </c>
      <c r="G205" s="15" t="s">
        <v>1566</v>
      </c>
    </row>
    <row r="206" spans="1:8" x14ac:dyDescent="0.25">
      <c r="A206" s="17" t="s">
        <v>1711</v>
      </c>
      <c r="B206" s="18" t="s">
        <v>1712</v>
      </c>
      <c r="C206" s="15" t="s">
        <v>172</v>
      </c>
      <c r="D206" s="15" t="s">
        <v>1713</v>
      </c>
      <c r="E206" s="18" t="s">
        <v>1714</v>
      </c>
      <c r="F206" s="18" t="s">
        <v>175</v>
      </c>
      <c r="G206" s="15" t="s">
        <v>186</v>
      </c>
    </row>
    <row r="207" spans="1:8" x14ac:dyDescent="0.25">
      <c r="A207" s="17" t="s">
        <v>2340</v>
      </c>
      <c r="B207" s="18" t="s">
        <v>2341</v>
      </c>
      <c r="C207" s="15" t="s">
        <v>172</v>
      </c>
      <c r="D207" s="15" t="s">
        <v>2342</v>
      </c>
      <c r="E207" s="18" t="s">
        <v>2343</v>
      </c>
      <c r="F207" s="18" t="s">
        <v>2160</v>
      </c>
      <c r="G207" s="15" t="s">
        <v>2328</v>
      </c>
    </row>
    <row r="208" spans="1:8" x14ac:dyDescent="0.25">
      <c r="A208" s="17" t="s">
        <v>1468</v>
      </c>
      <c r="B208" s="18" t="s">
        <v>1469</v>
      </c>
      <c r="C208" s="15" t="s">
        <v>172</v>
      </c>
      <c r="D208" s="15" t="s">
        <v>1470</v>
      </c>
      <c r="E208" s="18" t="s">
        <v>1471</v>
      </c>
      <c r="F208" s="18" t="s">
        <v>1472</v>
      </c>
      <c r="G208" s="15" t="s">
        <v>1473</v>
      </c>
    </row>
    <row r="209" spans="1:8" ht="30" x14ac:dyDescent="0.25">
      <c r="A209" s="17" t="s">
        <v>368</v>
      </c>
      <c r="B209" s="18" t="s">
        <v>369</v>
      </c>
      <c r="C209" s="15" t="s">
        <v>172</v>
      </c>
      <c r="D209" s="15" t="s">
        <v>370</v>
      </c>
      <c r="E209" s="18" t="s">
        <v>371</v>
      </c>
      <c r="F209" s="18" t="s">
        <v>175</v>
      </c>
      <c r="G209" s="15" t="s">
        <v>372</v>
      </c>
      <c r="H209" s="19">
        <v>9818164794</v>
      </c>
    </row>
    <row r="210" spans="1:8" x14ac:dyDescent="0.25">
      <c r="A210" s="17" t="s">
        <v>1624</v>
      </c>
      <c r="B210" s="18" t="s">
        <v>1625</v>
      </c>
      <c r="C210" s="15" t="s">
        <v>172</v>
      </c>
      <c r="D210" s="15" t="s">
        <v>1626</v>
      </c>
      <c r="E210" s="18" t="s">
        <v>1627</v>
      </c>
      <c r="F210" s="18" t="s">
        <v>281</v>
      </c>
      <c r="G210" s="15" t="s">
        <v>1628</v>
      </c>
    </row>
    <row r="211" spans="1:8" x14ac:dyDescent="0.25">
      <c r="A211" s="17" t="s">
        <v>543</v>
      </c>
      <c r="B211" s="18" t="s">
        <v>544</v>
      </c>
      <c r="C211" s="15" t="s">
        <v>172</v>
      </c>
      <c r="D211" s="15" t="s">
        <v>545</v>
      </c>
      <c r="E211" s="18" t="s">
        <v>546</v>
      </c>
      <c r="F211" s="18" t="s">
        <v>175</v>
      </c>
      <c r="G211" s="15" t="s">
        <v>233</v>
      </c>
    </row>
    <row r="212" spans="1:8" x14ac:dyDescent="0.25">
      <c r="A212" s="17" t="s">
        <v>1763</v>
      </c>
      <c r="B212" s="18" t="s">
        <v>1764</v>
      </c>
      <c r="C212" s="15" t="s">
        <v>172</v>
      </c>
      <c r="D212" s="15" t="s">
        <v>1765</v>
      </c>
      <c r="E212" s="18" t="s">
        <v>1766</v>
      </c>
      <c r="F212" s="18" t="s">
        <v>175</v>
      </c>
      <c r="G212" s="15" t="s">
        <v>233</v>
      </c>
    </row>
    <row r="213" spans="1:8" x14ac:dyDescent="0.25">
      <c r="A213" s="17" t="s">
        <v>298</v>
      </c>
      <c r="B213" s="18" t="s">
        <v>299</v>
      </c>
      <c r="C213" s="15" t="s">
        <v>172</v>
      </c>
      <c r="D213" s="15" t="s">
        <v>300</v>
      </c>
      <c r="E213" s="18" t="s">
        <v>301</v>
      </c>
      <c r="F213" s="18" t="s">
        <v>302</v>
      </c>
      <c r="G213" s="15" t="s">
        <v>303</v>
      </c>
    </row>
    <row r="214" spans="1:8" x14ac:dyDescent="0.25">
      <c r="A214" s="17" t="s">
        <v>2191</v>
      </c>
      <c r="B214" s="18" t="s">
        <v>2192</v>
      </c>
      <c r="C214" s="15" t="s">
        <v>172</v>
      </c>
      <c r="D214" s="15" t="s">
        <v>2193</v>
      </c>
      <c r="E214" s="18" t="s">
        <v>2194</v>
      </c>
      <c r="F214" s="18" t="s">
        <v>192</v>
      </c>
      <c r="G214" s="15" t="s">
        <v>2195</v>
      </c>
    </row>
    <row r="215" spans="1:8" x14ac:dyDescent="0.25">
      <c r="A215" s="17" t="s">
        <v>2179</v>
      </c>
      <c r="B215" s="18" t="s">
        <v>2180</v>
      </c>
      <c r="C215" s="15" t="s">
        <v>172</v>
      </c>
      <c r="D215" s="15" t="s">
        <v>2181</v>
      </c>
      <c r="E215" s="18" t="s">
        <v>2182</v>
      </c>
      <c r="F215" s="18" t="s">
        <v>192</v>
      </c>
      <c r="G215" s="15" t="s">
        <v>1530</v>
      </c>
    </row>
    <row r="216" spans="1:8" x14ac:dyDescent="0.25">
      <c r="A216" s="17" t="s">
        <v>2267</v>
      </c>
      <c r="B216" s="18" t="s">
        <v>2268</v>
      </c>
      <c r="C216" s="15" t="s">
        <v>172</v>
      </c>
      <c r="D216" s="15" t="s">
        <v>2269</v>
      </c>
      <c r="E216" s="18" t="s">
        <v>2270</v>
      </c>
      <c r="F216" s="18" t="s">
        <v>192</v>
      </c>
      <c r="G216" s="15" t="s">
        <v>1597</v>
      </c>
    </row>
    <row r="217" spans="1:8" x14ac:dyDescent="0.25">
      <c r="A217" s="17" t="s">
        <v>2139</v>
      </c>
      <c r="B217" s="18" t="s">
        <v>2140</v>
      </c>
      <c r="C217" s="15" t="s">
        <v>172</v>
      </c>
      <c r="D217" s="15" t="s">
        <v>2141</v>
      </c>
      <c r="E217" s="18" t="s">
        <v>2142</v>
      </c>
      <c r="F217" s="18" t="s">
        <v>724</v>
      </c>
      <c r="G217" s="15" t="s">
        <v>2143</v>
      </c>
    </row>
    <row r="218" spans="1:8" x14ac:dyDescent="0.25">
      <c r="A218" s="17" t="s">
        <v>1492</v>
      </c>
      <c r="B218" s="18" t="s">
        <v>1493</v>
      </c>
      <c r="C218" s="15" t="s">
        <v>172</v>
      </c>
      <c r="D218" s="15" t="s">
        <v>1494</v>
      </c>
      <c r="E218" s="18" t="s">
        <v>1495</v>
      </c>
      <c r="F218" s="18" t="s">
        <v>347</v>
      </c>
      <c r="G218" s="15" t="s">
        <v>1496</v>
      </c>
    </row>
    <row r="219" spans="1:8" x14ac:dyDescent="0.25">
      <c r="A219" s="22" t="s">
        <v>766</v>
      </c>
      <c r="B219" s="23" t="s">
        <v>767</v>
      </c>
      <c r="C219" s="24" t="s">
        <v>172</v>
      </c>
      <c r="D219" s="24" t="s">
        <v>768</v>
      </c>
      <c r="E219" s="23" t="s">
        <v>769</v>
      </c>
      <c r="F219" s="23" t="s">
        <v>175</v>
      </c>
      <c r="G219" s="24" t="s">
        <v>186</v>
      </c>
      <c r="H219" s="25">
        <v>9811004473</v>
      </c>
    </row>
    <row r="220" spans="1:8" ht="30" x14ac:dyDescent="0.25">
      <c r="A220" s="22" t="s">
        <v>500</v>
      </c>
      <c r="B220" s="23" t="s">
        <v>501</v>
      </c>
      <c r="C220" s="24" t="s">
        <v>172</v>
      </c>
      <c r="D220" s="24" t="s">
        <v>502</v>
      </c>
      <c r="E220" s="23" t="s">
        <v>503</v>
      </c>
      <c r="F220" s="23" t="s">
        <v>175</v>
      </c>
      <c r="G220" s="24" t="s">
        <v>213</v>
      </c>
      <c r="H220" s="25" t="s">
        <v>504</v>
      </c>
    </row>
    <row r="221" spans="1:8" x14ac:dyDescent="0.25">
      <c r="A221" s="17" t="s">
        <v>1593</v>
      </c>
      <c r="B221" s="18" t="s">
        <v>1594</v>
      </c>
      <c r="C221" s="15" t="s">
        <v>172</v>
      </c>
      <c r="D221" s="15" t="s">
        <v>1595</v>
      </c>
      <c r="E221" s="18" t="s">
        <v>1596</v>
      </c>
      <c r="F221" s="18" t="s">
        <v>739</v>
      </c>
      <c r="G221" s="15" t="s">
        <v>1597</v>
      </c>
    </row>
    <row r="222" spans="1:8" x14ac:dyDescent="0.25">
      <c r="A222" s="17" t="s">
        <v>1045</v>
      </c>
      <c r="B222" s="18" t="s">
        <v>1046</v>
      </c>
      <c r="C222" s="15" t="s">
        <v>172</v>
      </c>
      <c r="D222" s="15" t="s">
        <v>1047</v>
      </c>
      <c r="E222" s="18" t="s">
        <v>1048</v>
      </c>
      <c r="F222" s="18" t="s">
        <v>203</v>
      </c>
      <c r="G222" s="15" t="s">
        <v>1049</v>
      </c>
    </row>
    <row r="223" spans="1:8" x14ac:dyDescent="0.25">
      <c r="A223" s="17" t="s">
        <v>1321</v>
      </c>
      <c r="B223" s="18" t="s">
        <v>1322</v>
      </c>
      <c r="C223" s="15" t="s">
        <v>172</v>
      </c>
      <c r="D223" s="15" t="s">
        <v>1323</v>
      </c>
      <c r="E223" s="18" t="s">
        <v>1324</v>
      </c>
      <c r="F223" s="18" t="s">
        <v>1289</v>
      </c>
      <c r="G223" s="15" t="s">
        <v>1325</v>
      </c>
    </row>
    <row r="224" spans="1:8" x14ac:dyDescent="0.25">
      <c r="A224" s="17" t="s">
        <v>2349</v>
      </c>
      <c r="B224" s="18" t="s">
        <v>2350</v>
      </c>
      <c r="C224" s="15" t="s">
        <v>172</v>
      </c>
      <c r="D224" s="15" t="s">
        <v>2351</v>
      </c>
      <c r="E224" s="18" t="s">
        <v>2352</v>
      </c>
      <c r="F224" s="18" t="s">
        <v>1263</v>
      </c>
      <c r="G224" s="15" t="s">
        <v>2353</v>
      </c>
    </row>
    <row r="225" spans="1:8" x14ac:dyDescent="0.25">
      <c r="A225" s="17" t="s">
        <v>924</v>
      </c>
      <c r="B225" s="18" t="s">
        <v>925</v>
      </c>
      <c r="C225" s="15" t="s">
        <v>172</v>
      </c>
      <c r="D225" s="15" t="s">
        <v>926</v>
      </c>
      <c r="E225" s="18" t="s">
        <v>927</v>
      </c>
      <c r="F225" s="18" t="s">
        <v>175</v>
      </c>
      <c r="G225" s="15" t="s">
        <v>176</v>
      </c>
    </row>
    <row r="226" spans="1:8" x14ac:dyDescent="0.25">
      <c r="A226" s="17" t="s">
        <v>562</v>
      </c>
      <c r="B226" s="18" t="s">
        <v>563</v>
      </c>
      <c r="C226" s="15" t="s">
        <v>172</v>
      </c>
      <c r="D226" s="15" t="s">
        <v>564</v>
      </c>
      <c r="E226" s="18" t="s">
        <v>565</v>
      </c>
      <c r="F226" s="18" t="s">
        <v>175</v>
      </c>
      <c r="G226" s="15" t="s">
        <v>176</v>
      </c>
    </row>
    <row r="227" spans="1:8" x14ac:dyDescent="0.25">
      <c r="A227" s="17" t="s">
        <v>2053</v>
      </c>
      <c r="B227" s="18" t="s">
        <v>2054</v>
      </c>
      <c r="C227" s="15" t="s">
        <v>172</v>
      </c>
      <c r="D227" s="15" t="s">
        <v>2055</v>
      </c>
      <c r="E227" s="18" t="s">
        <v>2056</v>
      </c>
      <c r="F227" s="18" t="s">
        <v>203</v>
      </c>
      <c r="G227" s="15" t="s">
        <v>2057</v>
      </c>
      <c r="H227" s="20" t="s">
        <v>2058</v>
      </c>
    </row>
    <row r="228" spans="1:8" x14ac:dyDescent="0.25">
      <c r="A228" s="17" t="s">
        <v>2119</v>
      </c>
      <c r="B228" s="18" t="s">
        <v>2120</v>
      </c>
      <c r="C228" s="15" t="s">
        <v>172</v>
      </c>
      <c r="D228" s="15" t="s">
        <v>2121</v>
      </c>
      <c r="E228" s="18" t="s">
        <v>2122</v>
      </c>
      <c r="F228" s="18" t="s">
        <v>192</v>
      </c>
      <c r="G228" s="15" t="s">
        <v>2123</v>
      </c>
    </row>
    <row r="229" spans="1:8" ht="30" x14ac:dyDescent="0.25">
      <c r="A229" s="17" t="s">
        <v>1432</v>
      </c>
      <c r="B229" s="18" t="s">
        <v>1433</v>
      </c>
      <c r="C229" s="15" t="s">
        <v>172</v>
      </c>
      <c r="D229" s="15" t="s">
        <v>1434</v>
      </c>
      <c r="E229" s="18" t="s">
        <v>1435</v>
      </c>
      <c r="F229" s="18" t="s">
        <v>227</v>
      </c>
      <c r="G229" s="15" t="s">
        <v>1425</v>
      </c>
    </row>
    <row r="230" spans="1:8" x14ac:dyDescent="0.25">
      <c r="A230" s="17" t="s">
        <v>1245</v>
      </c>
      <c r="B230" s="18" t="s">
        <v>1246</v>
      </c>
      <c r="C230" s="15" t="s">
        <v>172</v>
      </c>
      <c r="D230" s="15" t="s">
        <v>1247</v>
      </c>
      <c r="E230" s="18" t="s">
        <v>1248</v>
      </c>
      <c r="F230" s="18" t="s">
        <v>281</v>
      </c>
      <c r="G230" s="15" t="s">
        <v>1249</v>
      </c>
    </row>
    <row r="231" spans="1:8" x14ac:dyDescent="0.25">
      <c r="A231" s="17" t="s">
        <v>2257</v>
      </c>
      <c r="B231" s="18" t="s">
        <v>2258</v>
      </c>
      <c r="C231" s="15" t="s">
        <v>172</v>
      </c>
      <c r="D231" s="15" t="s">
        <v>2259</v>
      </c>
      <c r="E231" s="18" t="s">
        <v>2260</v>
      </c>
      <c r="F231" s="18" t="s">
        <v>175</v>
      </c>
      <c r="G231" s="15" t="s">
        <v>353</v>
      </c>
    </row>
    <row r="232" spans="1:8" ht="30" x14ac:dyDescent="0.25">
      <c r="A232" s="17" t="s">
        <v>1634</v>
      </c>
      <c r="B232" s="18" t="s">
        <v>1635</v>
      </c>
      <c r="C232" s="15" t="s">
        <v>172</v>
      </c>
      <c r="D232" s="15" t="s">
        <v>1636</v>
      </c>
      <c r="E232" s="18" t="s">
        <v>1637</v>
      </c>
      <c r="F232" s="18" t="s">
        <v>698</v>
      </c>
      <c r="G232" s="15" t="s">
        <v>1638</v>
      </c>
    </row>
    <row r="233" spans="1:8" x14ac:dyDescent="0.25">
      <c r="A233" s="17" t="s">
        <v>1054</v>
      </c>
      <c r="B233" s="18" t="s">
        <v>1055</v>
      </c>
      <c r="C233" s="15" t="s">
        <v>172</v>
      </c>
      <c r="D233" s="15" t="s">
        <v>1056</v>
      </c>
      <c r="E233" s="18" t="s">
        <v>1057</v>
      </c>
      <c r="F233" s="18" t="s">
        <v>203</v>
      </c>
      <c r="G233" s="15" t="s">
        <v>247</v>
      </c>
    </row>
    <row r="234" spans="1:8" ht="30" x14ac:dyDescent="0.25">
      <c r="A234" s="17" t="s">
        <v>1255</v>
      </c>
      <c r="B234" s="18" t="s">
        <v>1256</v>
      </c>
      <c r="C234" s="15" t="s">
        <v>172</v>
      </c>
      <c r="D234" s="15" t="s">
        <v>1257</v>
      </c>
      <c r="E234" s="18" t="s">
        <v>1258</v>
      </c>
      <c r="F234" s="18" t="s">
        <v>456</v>
      </c>
      <c r="G234" s="15" t="s">
        <v>228</v>
      </c>
    </row>
    <row r="235" spans="1:8" ht="30" x14ac:dyDescent="0.25">
      <c r="A235" s="17" t="s">
        <v>730</v>
      </c>
      <c r="B235" s="18" t="s">
        <v>731</v>
      </c>
      <c r="C235" s="15" t="s">
        <v>172</v>
      </c>
      <c r="D235" s="15" t="s">
        <v>732</v>
      </c>
      <c r="E235" s="18" t="s">
        <v>733</v>
      </c>
      <c r="F235" s="18" t="s">
        <v>175</v>
      </c>
      <c r="G235" s="15" t="s">
        <v>734</v>
      </c>
    </row>
    <row r="236" spans="1:8" ht="30" x14ac:dyDescent="0.25">
      <c r="A236" s="17" t="s">
        <v>566</v>
      </c>
      <c r="B236" s="18" t="s">
        <v>567</v>
      </c>
      <c r="C236" s="15" t="s">
        <v>172</v>
      </c>
      <c r="D236" s="15" t="s">
        <v>568</v>
      </c>
      <c r="E236" s="18" t="s">
        <v>569</v>
      </c>
      <c r="F236" s="18" t="s">
        <v>175</v>
      </c>
      <c r="G236" s="15" t="s">
        <v>176</v>
      </c>
    </row>
    <row r="237" spans="1:8" x14ac:dyDescent="0.25">
      <c r="A237" s="17" t="s">
        <v>2311</v>
      </c>
      <c r="B237" s="18" t="s">
        <v>2312</v>
      </c>
      <c r="C237" s="15" t="s">
        <v>172</v>
      </c>
      <c r="D237" s="15" t="s">
        <v>2313</v>
      </c>
      <c r="E237" s="18" t="s">
        <v>2314</v>
      </c>
      <c r="F237" s="18" t="s">
        <v>203</v>
      </c>
      <c r="G237" s="15" t="s">
        <v>2306</v>
      </c>
    </row>
    <row r="238" spans="1:8" x14ac:dyDescent="0.25">
      <c r="A238" s="17" t="s">
        <v>1817</v>
      </c>
      <c r="B238" s="18" t="s">
        <v>1818</v>
      </c>
      <c r="C238" s="15" t="s">
        <v>172</v>
      </c>
      <c r="D238" s="15" t="s">
        <v>1819</v>
      </c>
      <c r="E238" s="18" t="s">
        <v>1820</v>
      </c>
      <c r="F238" s="18" t="s">
        <v>175</v>
      </c>
      <c r="G238" s="15" t="s">
        <v>932</v>
      </c>
    </row>
    <row r="239" spans="1:8" x14ac:dyDescent="0.25">
      <c r="A239" s="17" t="s">
        <v>1131</v>
      </c>
      <c r="B239" s="18" t="s">
        <v>1132</v>
      </c>
      <c r="C239" s="15" t="s">
        <v>172</v>
      </c>
      <c r="D239" s="15" t="s">
        <v>1133</v>
      </c>
      <c r="E239" s="18" t="s">
        <v>1134</v>
      </c>
      <c r="F239" s="18" t="s">
        <v>1135</v>
      </c>
      <c r="G239" s="15" t="s">
        <v>228</v>
      </c>
    </row>
    <row r="240" spans="1:8" x14ac:dyDescent="0.25">
      <c r="A240" s="17" t="s">
        <v>2039</v>
      </c>
      <c r="B240" s="18" t="s">
        <v>2040</v>
      </c>
      <c r="C240" s="15" t="s">
        <v>172</v>
      </c>
      <c r="D240" s="15" t="s">
        <v>2041</v>
      </c>
      <c r="E240" s="18" t="s">
        <v>2042</v>
      </c>
      <c r="F240" s="18" t="s">
        <v>1352</v>
      </c>
      <c r="G240" s="15" t="s">
        <v>1353</v>
      </c>
    </row>
    <row r="241" spans="1:8" ht="30" x14ac:dyDescent="0.25">
      <c r="A241" s="17" t="s">
        <v>505</v>
      </c>
      <c r="B241" s="18" t="s">
        <v>506</v>
      </c>
      <c r="C241" s="15" t="s">
        <v>172</v>
      </c>
      <c r="D241" s="15" t="s">
        <v>507</v>
      </c>
      <c r="E241" s="18" t="s">
        <v>508</v>
      </c>
      <c r="F241" s="18" t="s">
        <v>175</v>
      </c>
      <c r="G241" s="15" t="s">
        <v>316</v>
      </c>
    </row>
    <row r="242" spans="1:8" x14ac:dyDescent="0.25">
      <c r="A242" s="17" t="s">
        <v>2294</v>
      </c>
      <c r="B242" s="18" t="s">
        <v>2295</v>
      </c>
      <c r="C242" s="15" t="s">
        <v>172</v>
      </c>
      <c r="D242" s="15" t="s">
        <v>2296</v>
      </c>
      <c r="E242" s="18" t="s">
        <v>2297</v>
      </c>
      <c r="F242" s="18" t="s">
        <v>192</v>
      </c>
      <c r="G242" s="15" t="s">
        <v>832</v>
      </c>
    </row>
    <row r="243" spans="1:8" x14ac:dyDescent="0.25">
      <c r="A243" s="17" t="s">
        <v>2261</v>
      </c>
      <c r="B243" s="18" t="s">
        <v>2262</v>
      </c>
      <c r="C243" s="15" t="s">
        <v>172</v>
      </c>
      <c r="D243" s="15" t="s">
        <v>2263</v>
      </c>
      <c r="E243" s="18" t="s">
        <v>2264</v>
      </c>
      <c r="F243" s="18" t="s">
        <v>2265</v>
      </c>
      <c r="G243" s="15" t="s">
        <v>2266</v>
      </c>
    </row>
    <row r="244" spans="1:8" x14ac:dyDescent="0.25">
      <c r="A244" s="17" t="s">
        <v>1812</v>
      </c>
      <c r="B244" s="18" t="s">
        <v>1813</v>
      </c>
      <c r="C244" s="15" t="s">
        <v>172</v>
      </c>
      <c r="D244" s="15" t="s">
        <v>1814</v>
      </c>
      <c r="E244" s="18" t="s">
        <v>1815</v>
      </c>
      <c r="F244" s="18" t="s">
        <v>203</v>
      </c>
      <c r="G244" s="15" t="s">
        <v>1816</v>
      </c>
    </row>
    <row r="245" spans="1:8" x14ac:dyDescent="0.25">
      <c r="A245" s="17" t="s">
        <v>1734</v>
      </c>
      <c r="B245" s="18" t="s">
        <v>1735</v>
      </c>
      <c r="C245" s="15" t="s">
        <v>172</v>
      </c>
      <c r="D245" s="15" t="s">
        <v>1736</v>
      </c>
      <c r="E245" s="18" t="s">
        <v>1737</v>
      </c>
      <c r="F245" s="18" t="s">
        <v>203</v>
      </c>
      <c r="G245" s="15" t="s">
        <v>1738</v>
      </c>
    </row>
    <row r="246" spans="1:8" x14ac:dyDescent="0.25">
      <c r="A246" s="17" t="s">
        <v>1228</v>
      </c>
      <c r="B246" s="18" t="s">
        <v>1229</v>
      </c>
      <c r="C246" s="15" t="s">
        <v>172</v>
      </c>
      <c r="D246" s="15" t="s">
        <v>1230</v>
      </c>
      <c r="E246" s="18" t="s">
        <v>1231</v>
      </c>
      <c r="F246" s="18" t="s">
        <v>175</v>
      </c>
      <c r="G246" s="15" t="s">
        <v>599</v>
      </c>
    </row>
    <row r="247" spans="1:8" ht="30" x14ac:dyDescent="0.25">
      <c r="A247" s="17" t="s">
        <v>2094</v>
      </c>
      <c r="B247" s="18" t="s">
        <v>2095</v>
      </c>
      <c r="C247" s="15" t="s">
        <v>172</v>
      </c>
      <c r="D247" s="15" t="s">
        <v>2096</v>
      </c>
      <c r="E247" s="18" t="s">
        <v>2097</v>
      </c>
      <c r="F247" s="18" t="s">
        <v>175</v>
      </c>
      <c r="G247" s="15" t="s">
        <v>213</v>
      </c>
    </row>
    <row r="248" spans="1:8" x14ac:dyDescent="0.25">
      <c r="A248" s="17" t="s">
        <v>1923</v>
      </c>
      <c r="B248" s="18" t="s">
        <v>1924</v>
      </c>
      <c r="C248" s="15" t="s">
        <v>172</v>
      </c>
      <c r="D248" s="15" t="s">
        <v>1925</v>
      </c>
      <c r="E248" s="18" t="s">
        <v>1926</v>
      </c>
      <c r="F248" s="18" t="s">
        <v>175</v>
      </c>
      <c r="G248" s="15" t="s">
        <v>213</v>
      </c>
    </row>
    <row r="249" spans="1:8" x14ac:dyDescent="0.25">
      <c r="A249" s="17" t="s">
        <v>1459</v>
      </c>
      <c r="B249" s="18" t="s">
        <v>1460</v>
      </c>
      <c r="C249" s="15" t="s">
        <v>172</v>
      </c>
      <c r="D249" s="15" t="s">
        <v>1461</v>
      </c>
      <c r="E249" s="18" t="s">
        <v>1462</v>
      </c>
      <c r="F249" s="18" t="s">
        <v>1463</v>
      </c>
      <c r="G249" s="15" t="s">
        <v>353</v>
      </c>
    </row>
    <row r="250" spans="1:8" x14ac:dyDescent="0.25">
      <c r="A250" s="22" t="s">
        <v>534</v>
      </c>
      <c r="B250" s="23" t="s">
        <v>535</v>
      </c>
      <c r="C250" s="24" t="s">
        <v>172</v>
      </c>
      <c r="D250" s="24" t="s">
        <v>536</v>
      </c>
      <c r="E250" s="23" t="s">
        <v>537</v>
      </c>
      <c r="F250" s="23" t="s">
        <v>175</v>
      </c>
      <c r="G250" s="24" t="s">
        <v>170</v>
      </c>
      <c r="H250" s="24"/>
    </row>
    <row r="251" spans="1:8" x14ac:dyDescent="0.25">
      <c r="A251" s="22" t="s">
        <v>484</v>
      </c>
      <c r="B251" s="23" t="s">
        <v>485</v>
      </c>
      <c r="C251" s="24" t="s">
        <v>172</v>
      </c>
      <c r="D251" s="24" t="s">
        <v>486</v>
      </c>
      <c r="E251" s="23" t="s">
        <v>487</v>
      </c>
      <c r="F251" s="23" t="s">
        <v>175</v>
      </c>
      <c r="G251" s="24" t="s">
        <v>488</v>
      </c>
      <c r="H251" s="25" t="s">
        <v>489</v>
      </c>
    </row>
    <row r="252" spans="1:8" x14ac:dyDescent="0.25">
      <c r="A252" s="17" t="s">
        <v>2253</v>
      </c>
      <c r="B252" s="18" t="s">
        <v>2254</v>
      </c>
      <c r="C252" s="15" t="s">
        <v>172</v>
      </c>
      <c r="D252" s="15" t="s">
        <v>2255</v>
      </c>
      <c r="E252" s="18" t="s">
        <v>2256</v>
      </c>
      <c r="F252" s="18" t="s">
        <v>175</v>
      </c>
      <c r="G252" s="15" t="s">
        <v>233</v>
      </c>
    </row>
    <row r="253" spans="1:8" x14ac:dyDescent="0.25">
      <c r="A253" s="17" t="s">
        <v>842</v>
      </c>
      <c r="B253" s="18" t="s">
        <v>843</v>
      </c>
      <c r="C253" s="15" t="s">
        <v>172</v>
      </c>
      <c r="D253" s="15" t="s">
        <v>844</v>
      </c>
      <c r="E253" s="18" t="s">
        <v>845</v>
      </c>
      <c r="F253" s="18" t="s">
        <v>175</v>
      </c>
      <c r="G253" s="15" t="s">
        <v>353</v>
      </c>
    </row>
    <row r="254" spans="1:8" x14ac:dyDescent="0.25">
      <c r="A254" s="17" t="s">
        <v>666</v>
      </c>
      <c r="B254" s="18" t="s">
        <v>667</v>
      </c>
      <c r="C254" s="15" t="s">
        <v>172</v>
      </c>
      <c r="D254" s="15" t="s">
        <v>668</v>
      </c>
      <c r="E254" s="18" t="s">
        <v>669</v>
      </c>
      <c r="F254" s="18" t="s">
        <v>175</v>
      </c>
      <c r="G254" s="15" t="s">
        <v>181</v>
      </c>
      <c r="H254" s="19">
        <v>9818155807</v>
      </c>
    </row>
    <row r="255" spans="1:8" x14ac:dyDescent="0.25">
      <c r="A255" s="17" t="s">
        <v>806</v>
      </c>
      <c r="B255" s="18" t="s">
        <v>807</v>
      </c>
      <c r="C255" s="15" t="s">
        <v>172</v>
      </c>
      <c r="D255" s="15" t="s">
        <v>808</v>
      </c>
      <c r="E255" s="18" t="s">
        <v>809</v>
      </c>
      <c r="F255" s="18" t="s">
        <v>175</v>
      </c>
      <c r="G255" s="15" t="s">
        <v>228</v>
      </c>
    </row>
    <row r="256" spans="1:8" x14ac:dyDescent="0.25">
      <c r="A256" s="17" t="s">
        <v>989</v>
      </c>
      <c r="B256" s="18" t="s">
        <v>990</v>
      </c>
      <c r="C256" s="15" t="s">
        <v>172</v>
      </c>
      <c r="D256" s="15" t="s">
        <v>991</v>
      </c>
      <c r="E256" s="18" t="s">
        <v>992</v>
      </c>
      <c r="F256" s="18" t="s">
        <v>436</v>
      </c>
      <c r="G256" s="15" t="s">
        <v>837</v>
      </c>
    </row>
    <row r="257" spans="1:8" x14ac:dyDescent="0.25">
      <c r="A257" s="17" t="s">
        <v>658</v>
      </c>
      <c r="B257" s="18" t="s">
        <v>659</v>
      </c>
      <c r="C257" s="15" t="s">
        <v>172</v>
      </c>
      <c r="D257" s="15" t="s">
        <v>660</v>
      </c>
      <c r="E257" s="18" t="s">
        <v>661</v>
      </c>
      <c r="F257" s="18" t="s">
        <v>175</v>
      </c>
      <c r="G257" s="15" t="s">
        <v>186</v>
      </c>
    </row>
    <row r="258" spans="1:8" ht="30" x14ac:dyDescent="0.25">
      <c r="A258" s="17" t="s">
        <v>899</v>
      </c>
      <c r="B258" s="18" t="s">
        <v>900</v>
      </c>
      <c r="C258" s="15" t="s">
        <v>172</v>
      </c>
      <c r="D258" s="15" t="s">
        <v>901</v>
      </c>
      <c r="E258" s="18" t="s">
        <v>902</v>
      </c>
      <c r="F258" s="18" t="s">
        <v>175</v>
      </c>
      <c r="G258" s="15" t="s">
        <v>262</v>
      </c>
    </row>
    <row r="259" spans="1:8" x14ac:dyDescent="0.25">
      <c r="A259" s="17" t="s">
        <v>2344</v>
      </c>
      <c r="B259" s="18" t="s">
        <v>2345</v>
      </c>
      <c r="C259" s="15" t="s">
        <v>172</v>
      </c>
      <c r="D259" s="15" t="s">
        <v>2346</v>
      </c>
      <c r="E259" s="18" t="s">
        <v>2347</v>
      </c>
      <c r="F259" s="18" t="s">
        <v>2338</v>
      </c>
      <c r="G259" s="15" t="s">
        <v>2348</v>
      </c>
    </row>
    <row r="260" spans="1:8" x14ac:dyDescent="0.25">
      <c r="A260" s="17" t="s">
        <v>458</v>
      </c>
      <c r="B260" s="18" t="s">
        <v>459</v>
      </c>
      <c r="C260" s="15" t="s">
        <v>172</v>
      </c>
      <c r="D260" s="15" t="s">
        <v>460</v>
      </c>
      <c r="E260" s="18" t="s">
        <v>461</v>
      </c>
      <c r="F260" s="18" t="s">
        <v>462</v>
      </c>
      <c r="G260" s="15" t="s">
        <v>463</v>
      </c>
    </row>
    <row r="261" spans="1:8" x14ac:dyDescent="0.25">
      <c r="A261" s="17" t="s">
        <v>1875</v>
      </c>
      <c r="B261" s="18" t="s">
        <v>1876</v>
      </c>
      <c r="C261" s="15" t="s">
        <v>172</v>
      </c>
      <c r="D261" s="15" t="s">
        <v>1877</v>
      </c>
      <c r="E261" s="18" t="s">
        <v>1878</v>
      </c>
      <c r="F261" s="18" t="s">
        <v>1879</v>
      </c>
      <c r="G261" s="15" t="s">
        <v>1880</v>
      </c>
    </row>
    <row r="262" spans="1:8" x14ac:dyDescent="0.25">
      <c r="A262" s="17" t="s">
        <v>654</v>
      </c>
      <c r="B262" s="18" t="s">
        <v>655</v>
      </c>
      <c r="C262" s="15" t="s">
        <v>172</v>
      </c>
      <c r="D262" s="15" t="s">
        <v>656</v>
      </c>
      <c r="E262" s="18" t="s">
        <v>657</v>
      </c>
      <c r="F262" s="18" t="s">
        <v>175</v>
      </c>
      <c r="G262" s="15" t="s">
        <v>186</v>
      </c>
    </row>
    <row r="263" spans="1:8" s="24" customFormat="1" x14ac:dyDescent="0.25">
      <c r="A263" s="17" t="s">
        <v>1513</v>
      </c>
      <c r="B263" s="18" t="s">
        <v>1514</v>
      </c>
      <c r="C263" s="15" t="s">
        <v>172</v>
      </c>
      <c r="D263" s="15" t="s">
        <v>1515</v>
      </c>
      <c r="E263" s="18" t="s">
        <v>1516</v>
      </c>
      <c r="F263" s="18" t="s">
        <v>175</v>
      </c>
      <c r="G263" s="15" t="s">
        <v>233</v>
      </c>
      <c r="H263" s="15"/>
    </row>
    <row r="264" spans="1:8" x14ac:dyDescent="0.25">
      <c r="A264" s="17" t="s">
        <v>1785</v>
      </c>
      <c r="B264" s="18" t="s">
        <v>1786</v>
      </c>
      <c r="C264" s="15" t="s">
        <v>172</v>
      </c>
      <c r="D264" s="15" t="s">
        <v>1787</v>
      </c>
      <c r="E264" s="18" t="s">
        <v>1788</v>
      </c>
      <c r="F264" s="18" t="s">
        <v>203</v>
      </c>
      <c r="G264" s="15" t="s">
        <v>1789</v>
      </c>
    </row>
    <row r="265" spans="1:8" x14ac:dyDescent="0.25">
      <c r="A265" s="17" t="s">
        <v>913</v>
      </c>
      <c r="B265" s="18" t="s">
        <v>914</v>
      </c>
      <c r="C265" s="15" t="s">
        <v>172</v>
      </c>
      <c r="D265" s="15" t="s">
        <v>915</v>
      </c>
      <c r="E265" s="18" t="s">
        <v>916</v>
      </c>
      <c r="F265" s="18" t="s">
        <v>175</v>
      </c>
      <c r="G265" s="15" t="s">
        <v>331</v>
      </c>
    </row>
    <row r="266" spans="1:8" ht="30" x14ac:dyDescent="0.25">
      <c r="A266" s="17" t="s">
        <v>1426</v>
      </c>
      <c r="B266" s="18" t="s">
        <v>1427</v>
      </c>
      <c r="C266" s="15" t="s">
        <v>172</v>
      </c>
      <c r="D266" s="15" t="s">
        <v>1428</v>
      </c>
      <c r="E266" s="18" t="s">
        <v>1429</v>
      </c>
      <c r="F266" s="18" t="s">
        <v>1430</v>
      </c>
      <c r="G266" s="15" t="s">
        <v>1431</v>
      </c>
    </row>
    <row r="267" spans="1:8" s="24" customFormat="1" x14ac:dyDescent="0.25">
      <c r="A267" s="17" t="s">
        <v>1993</v>
      </c>
      <c r="B267" s="18" t="s">
        <v>1994</v>
      </c>
      <c r="C267" s="15" t="s">
        <v>172</v>
      </c>
      <c r="D267" s="15" t="s">
        <v>1995</v>
      </c>
      <c r="E267" s="18" t="s">
        <v>1996</v>
      </c>
      <c r="F267" s="18" t="s">
        <v>1094</v>
      </c>
      <c r="G267" s="15" t="s">
        <v>957</v>
      </c>
      <c r="H267" s="15"/>
    </row>
    <row r="268" spans="1:8" x14ac:dyDescent="0.25">
      <c r="A268" s="17" t="s">
        <v>775</v>
      </c>
      <c r="B268" s="18" t="s">
        <v>776</v>
      </c>
      <c r="C268" s="15" t="s">
        <v>172</v>
      </c>
      <c r="D268" s="15" t="s">
        <v>777</v>
      </c>
      <c r="E268" s="18" t="s">
        <v>778</v>
      </c>
      <c r="F268" s="18" t="s">
        <v>175</v>
      </c>
      <c r="G268" s="15" t="s">
        <v>213</v>
      </c>
    </row>
    <row r="269" spans="1:8" x14ac:dyDescent="0.25">
      <c r="A269" s="17" t="s">
        <v>833</v>
      </c>
      <c r="B269" s="18" t="s">
        <v>834</v>
      </c>
      <c r="C269" s="15" t="s">
        <v>172</v>
      </c>
      <c r="D269" s="15" t="s">
        <v>835</v>
      </c>
      <c r="E269" s="18" t="s">
        <v>836</v>
      </c>
      <c r="F269" s="18" t="s">
        <v>436</v>
      </c>
      <c r="G269" s="15" t="s">
        <v>837</v>
      </c>
    </row>
    <row r="270" spans="1:8" x14ac:dyDescent="0.25">
      <c r="A270" s="17" t="s">
        <v>2187</v>
      </c>
      <c r="B270" s="18" t="s">
        <v>2188</v>
      </c>
      <c r="C270" s="15" t="s">
        <v>172</v>
      </c>
      <c r="D270" s="15" t="s">
        <v>2189</v>
      </c>
      <c r="E270" s="18" t="s">
        <v>2190</v>
      </c>
      <c r="F270" s="18" t="s">
        <v>456</v>
      </c>
      <c r="G270" s="15" t="s">
        <v>457</v>
      </c>
    </row>
    <row r="271" spans="1:8" x14ac:dyDescent="0.25">
      <c r="A271" s="17" t="s">
        <v>2175</v>
      </c>
      <c r="B271" s="18" t="s">
        <v>2176</v>
      </c>
      <c r="C271" s="15" t="s">
        <v>172</v>
      </c>
      <c r="D271" s="15" t="s">
        <v>2177</v>
      </c>
      <c r="E271" s="18" t="s">
        <v>2178</v>
      </c>
      <c r="F271" s="18" t="s">
        <v>203</v>
      </c>
      <c r="G271" s="15" t="s">
        <v>342</v>
      </c>
    </row>
    <row r="272" spans="1:8" x14ac:dyDescent="0.25">
      <c r="A272" s="17" t="s">
        <v>1804</v>
      </c>
      <c r="B272" s="18" t="s">
        <v>1805</v>
      </c>
      <c r="C272" s="15" t="s">
        <v>172</v>
      </c>
      <c r="D272" s="15" t="s">
        <v>1806</v>
      </c>
      <c r="E272" s="18" t="s">
        <v>1807</v>
      </c>
      <c r="F272" s="18" t="s">
        <v>175</v>
      </c>
      <c r="G272" s="15" t="s">
        <v>213</v>
      </c>
    </row>
    <row r="273" spans="1:7" x14ac:dyDescent="0.25">
      <c r="A273" s="17" t="s">
        <v>1759</v>
      </c>
      <c r="B273" s="18" t="s">
        <v>1760</v>
      </c>
      <c r="C273" s="15" t="s">
        <v>172</v>
      </c>
      <c r="D273" s="15" t="s">
        <v>1761</v>
      </c>
      <c r="E273" s="18" t="s">
        <v>1762</v>
      </c>
      <c r="F273" s="18" t="s">
        <v>175</v>
      </c>
      <c r="G273" s="15" t="s">
        <v>353</v>
      </c>
    </row>
    <row r="274" spans="1:7" x14ac:dyDescent="0.25">
      <c r="A274" s="17" t="s">
        <v>875</v>
      </c>
      <c r="B274" s="18" t="s">
        <v>876</v>
      </c>
      <c r="C274" s="15" t="s">
        <v>172</v>
      </c>
      <c r="D274" s="15" t="s">
        <v>877</v>
      </c>
      <c r="E274" s="18" t="s">
        <v>878</v>
      </c>
      <c r="F274" s="18" t="s">
        <v>203</v>
      </c>
      <c r="G274" s="15" t="s">
        <v>879</v>
      </c>
    </row>
    <row r="275" spans="1:7" x14ac:dyDescent="0.25">
      <c r="A275" s="17" t="s">
        <v>1308</v>
      </c>
      <c r="B275" s="18" t="s">
        <v>1309</v>
      </c>
      <c r="C275" s="15" t="s">
        <v>172</v>
      </c>
      <c r="D275" s="15" t="s">
        <v>1310</v>
      </c>
      <c r="E275" s="18" t="s">
        <v>1311</v>
      </c>
      <c r="F275" s="18" t="s">
        <v>175</v>
      </c>
      <c r="G275" s="15" t="s">
        <v>181</v>
      </c>
    </row>
    <row r="276" spans="1:7" x14ac:dyDescent="0.25">
      <c r="A276" s="17" t="s">
        <v>2200</v>
      </c>
      <c r="B276" s="18" t="s">
        <v>2201</v>
      </c>
      <c r="C276" s="15" t="s">
        <v>172</v>
      </c>
      <c r="D276" s="15" t="s">
        <v>2202</v>
      </c>
      <c r="E276" s="18" t="s">
        <v>2203</v>
      </c>
      <c r="F276" s="18" t="s">
        <v>192</v>
      </c>
      <c r="G276" s="15" t="s">
        <v>2204</v>
      </c>
    </row>
    <row r="277" spans="1:7" x14ac:dyDescent="0.25">
      <c r="A277" s="17" t="s">
        <v>1639</v>
      </c>
      <c r="B277" s="18" t="s">
        <v>1640</v>
      </c>
      <c r="C277" s="15" t="s">
        <v>172</v>
      </c>
      <c r="D277" s="15" t="s">
        <v>1641</v>
      </c>
      <c r="E277" s="18" t="s">
        <v>1642</v>
      </c>
      <c r="F277" s="18" t="s">
        <v>175</v>
      </c>
      <c r="G277" s="15" t="s">
        <v>233</v>
      </c>
    </row>
    <row r="278" spans="1:7" ht="30" x14ac:dyDescent="0.25">
      <c r="A278" s="17" t="s">
        <v>1914</v>
      </c>
      <c r="B278" s="18" t="s">
        <v>1915</v>
      </c>
      <c r="C278" s="15" t="s">
        <v>172</v>
      </c>
      <c r="D278" s="15" t="s">
        <v>1916</v>
      </c>
      <c r="E278" s="18" t="s">
        <v>1917</v>
      </c>
      <c r="F278" s="18" t="s">
        <v>1912</v>
      </c>
      <c r="G278" s="15" t="s">
        <v>1918</v>
      </c>
    </row>
    <row r="279" spans="1:7" x14ac:dyDescent="0.25">
      <c r="A279" s="17" t="s">
        <v>783</v>
      </c>
      <c r="B279" s="18" t="s">
        <v>784</v>
      </c>
      <c r="C279" s="15" t="s">
        <v>172</v>
      </c>
      <c r="D279" s="15" t="s">
        <v>785</v>
      </c>
      <c r="E279" s="18" t="s">
        <v>786</v>
      </c>
      <c r="F279" s="18" t="s">
        <v>175</v>
      </c>
      <c r="G279" s="15" t="s">
        <v>599</v>
      </c>
    </row>
    <row r="280" spans="1:7" x14ac:dyDescent="0.25">
      <c r="A280" s="17" t="s">
        <v>670</v>
      </c>
      <c r="B280" s="18" t="s">
        <v>671</v>
      </c>
      <c r="C280" s="15" t="s">
        <v>172</v>
      </c>
      <c r="D280" s="15" t="s">
        <v>672</v>
      </c>
      <c r="E280" s="18" t="s">
        <v>673</v>
      </c>
      <c r="F280" s="18" t="s">
        <v>175</v>
      </c>
      <c r="G280" s="15" t="s">
        <v>181</v>
      </c>
    </row>
    <row r="281" spans="1:7" x14ac:dyDescent="0.25">
      <c r="A281" s="17" t="s">
        <v>953</v>
      </c>
      <c r="B281" s="18" t="s">
        <v>954</v>
      </c>
      <c r="C281" s="15" t="s">
        <v>172</v>
      </c>
      <c r="D281" s="15" t="s">
        <v>955</v>
      </c>
      <c r="E281" s="18" t="s">
        <v>956</v>
      </c>
      <c r="F281" s="18" t="s">
        <v>175</v>
      </c>
      <c r="G281" s="15" t="s">
        <v>957</v>
      </c>
    </row>
    <row r="282" spans="1:7" x14ac:dyDescent="0.25">
      <c r="A282" s="17" t="s">
        <v>745</v>
      </c>
      <c r="B282" s="18" t="s">
        <v>746</v>
      </c>
      <c r="C282" s="15" t="s">
        <v>172</v>
      </c>
      <c r="D282" s="15" t="s">
        <v>747</v>
      </c>
      <c r="E282" s="18" t="s">
        <v>748</v>
      </c>
      <c r="F282" s="18" t="s">
        <v>175</v>
      </c>
      <c r="G282" s="15" t="s">
        <v>362</v>
      </c>
    </row>
    <row r="283" spans="1:7" x14ac:dyDescent="0.25">
      <c r="A283" s="17" t="s">
        <v>574</v>
      </c>
      <c r="B283" s="18" t="s">
        <v>575</v>
      </c>
      <c r="C283" s="15" t="s">
        <v>172</v>
      </c>
      <c r="D283" s="15" t="s">
        <v>576</v>
      </c>
      <c r="E283" s="18" t="s">
        <v>577</v>
      </c>
      <c r="F283" s="18" t="s">
        <v>175</v>
      </c>
      <c r="G283" s="15" t="s">
        <v>213</v>
      </c>
    </row>
    <row r="284" spans="1:7" x14ac:dyDescent="0.25">
      <c r="A284" s="17" t="s">
        <v>1312</v>
      </c>
      <c r="B284" s="18" t="s">
        <v>1313</v>
      </c>
      <c r="C284" s="15" t="s">
        <v>172</v>
      </c>
      <c r="D284" s="15" t="s">
        <v>1314</v>
      </c>
      <c r="E284" s="18" t="s">
        <v>1315</v>
      </c>
      <c r="F284" s="18" t="s">
        <v>175</v>
      </c>
      <c r="G284" s="15" t="s">
        <v>1316</v>
      </c>
    </row>
    <row r="285" spans="1:7" x14ac:dyDescent="0.25">
      <c r="A285" s="17" t="s">
        <v>1378</v>
      </c>
      <c r="B285" s="18" t="s">
        <v>1379</v>
      </c>
      <c r="C285" s="15" t="s">
        <v>172</v>
      </c>
      <c r="D285" s="15" t="s">
        <v>1380</v>
      </c>
      <c r="E285" s="18" t="s">
        <v>1381</v>
      </c>
      <c r="F285" s="18" t="s">
        <v>347</v>
      </c>
      <c r="G285" s="15" t="s">
        <v>1382</v>
      </c>
    </row>
    <row r="286" spans="1:7" x14ac:dyDescent="0.25">
      <c r="A286" s="17" t="s">
        <v>908</v>
      </c>
      <c r="B286" s="18" t="s">
        <v>909</v>
      </c>
      <c r="C286" s="15" t="s">
        <v>172</v>
      </c>
      <c r="D286" s="15" t="s">
        <v>910</v>
      </c>
      <c r="E286" s="18" t="s">
        <v>911</v>
      </c>
      <c r="F286" s="18" t="s">
        <v>203</v>
      </c>
      <c r="G286" s="15" t="s">
        <v>912</v>
      </c>
    </row>
    <row r="287" spans="1:7" ht="30" x14ac:dyDescent="0.25">
      <c r="A287" s="17" t="s">
        <v>480</v>
      </c>
      <c r="B287" s="18" t="s">
        <v>481</v>
      </c>
      <c r="C287" s="15" t="s">
        <v>172</v>
      </c>
      <c r="D287" s="15" t="s">
        <v>482</v>
      </c>
      <c r="E287" s="18" t="s">
        <v>483</v>
      </c>
      <c r="F287" s="18" t="s">
        <v>175</v>
      </c>
      <c r="G287" s="15" t="s">
        <v>316</v>
      </c>
    </row>
    <row r="288" spans="1:7" x14ac:dyDescent="0.25">
      <c r="A288" s="17" t="s">
        <v>993</v>
      </c>
      <c r="B288" s="18" t="s">
        <v>994</v>
      </c>
      <c r="C288" s="15" t="s">
        <v>172</v>
      </c>
      <c r="D288" s="15" t="s">
        <v>995</v>
      </c>
      <c r="E288" s="18" t="s">
        <v>996</v>
      </c>
      <c r="F288" s="18" t="s">
        <v>175</v>
      </c>
      <c r="G288" s="15" t="s">
        <v>233</v>
      </c>
    </row>
    <row r="289" spans="1:8" x14ac:dyDescent="0.25">
      <c r="A289" s="17" t="s">
        <v>1196</v>
      </c>
      <c r="B289" s="18" t="s">
        <v>1197</v>
      </c>
      <c r="C289" s="15" t="s">
        <v>172</v>
      </c>
      <c r="D289" s="15" t="s">
        <v>1198</v>
      </c>
      <c r="E289" s="18" t="s">
        <v>1199</v>
      </c>
      <c r="F289" s="18" t="s">
        <v>175</v>
      </c>
      <c r="G289" s="15" t="s">
        <v>186</v>
      </c>
    </row>
    <row r="290" spans="1:8" x14ac:dyDescent="0.25">
      <c r="A290" s="17" t="s">
        <v>1482</v>
      </c>
      <c r="B290" s="18" t="s">
        <v>1483</v>
      </c>
      <c r="C290" s="15" t="s">
        <v>172</v>
      </c>
      <c r="D290" s="15" t="s">
        <v>1484</v>
      </c>
      <c r="E290" s="18" t="s">
        <v>1485</v>
      </c>
      <c r="F290" s="18" t="s">
        <v>1472</v>
      </c>
      <c r="G290" s="15" t="s">
        <v>1486</v>
      </c>
    </row>
    <row r="291" spans="1:8" s="24" customFormat="1" x14ac:dyDescent="0.25">
      <c r="A291" s="17" t="s">
        <v>616</v>
      </c>
      <c r="B291" s="18" t="s">
        <v>617</v>
      </c>
      <c r="C291" s="15" t="s">
        <v>172</v>
      </c>
      <c r="D291" s="15" t="s">
        <v>618</v>
      </c>
      <c r="E291" s="18" t="s">
        <v>619</v>
      </c>
      <c r="F291" s="18" t="s">
        <v>175</v>
      </c>
      <c r="G291" s="15" t="s">
        <v>186</v>
      </c>
      <c r="H291" s="15"/>
    </row>
    <row r="292" spans="1:8" ht="45" x14ac:dyDescent="0.25">
      <c r="A292" s="17" t="s">
        <v>2090</v>
      </c>
      <c r="B292" s="18" t="s">
        <v>2091</v>
      </c>
      <c r="C292" s="15" t="s">
        <v>172</v>
      </c>
      <c r="D292" s="15" t="s">
        <v>2092</v>
      </c>
      <c r="E292" s="18" t="s">
        <v>2093</v>
      </c>
      <c r="F292" s="18" t="s">
        <v>175</v>
      </c>
      <c r="G292" s="15" t="s">
        <v>353</v>
      </c>
    </row>
    <row r="293" spans="1:8" ht="30" x14ac:dyDescent="0.25">
      <c r="A293" s="17" t="s">
        <v>1562</v>
      </c>
      <c r="B293" s="18" t="s">
        <v>1563</v>
      </c>
      <c r="C293" s="15" t="s">
        <v>172</v>
      </c>
      <c r="D293" s="15" t="s">
        <v>1564</v>
      </c>
      <c r="E293" s="18" t="s">
        <v>1565</v>
      </c>
      <c r="F293" s="18" t="s">
        <v>739</v>
      </c>
      <c r="G293" s="15" t="s">
        <v>1566</v>
      </c>
    </row>
    <row r="294" spans="1:8" x14ac:dyDescent="0.25">
      <c r="A294" s="17" t="s">
        <v>282</v>
      </c>
      <c r="B294" s="18" t="s">
        <v>283</v>
      </c>
      <c r="C294" s="15" t="s">
        <v>172</v>
      </c>
      <c r="D294" s="15" t="s">
        <v>284</v>
      </c>
      <c r="E294" s="18" t="s">
        <v>285</v>
      </c>
      <c r="F294" s="18" t="s">
        <v>175</v>
      </c>
      <c r="G294" s="15" t="s">
        <v>186</v>
      </c>
    </row>
    <row r="295" spans="1:8" x14ac:dyDescent="0.25">
      <c r="A295" s="17" t="s">
        <v>2167</v>
      </c>
      <c r="B295" s="18" t="s">
        <v>2168</v>
      </c>
      <c r="C295" s="15" t="s">
        <v>172</v>
      </c>
      <c r="D295" s="15" t="s">
        <v>2169</v>
      </c>
      <c r="E295" s="18" t="s">
        <v>2170</v>
      </c>
      <c r="F295" s="18" t="s">
        <v>175</v>
      </c>
      <c r="G295" s="15" t="s">
        <v>186</v>
      </c>
    </row>
    <row r="296" spans="1:8" x14ac:dyDescent="0.25">
      <c r="A296" s="17" t="s">
        <v>1702</v>
      </c>
      <c r="B296" s="18" t="s">
        <v>1703</v>
      </c>
      <c r="C296" s="15" t="s">
        <v>172</v>
      </c>
      <c r="D296" s="15" t="s">
        <v>1704</v>
      </c>
      <c r="E296" s="18" t="s">
        <v>1705</v>
      </c>
      <c r="F296" s="18" t="s">
        <v>556</v>
      </c>
      <c r="G296" s="15" t="s">
        <v>1706</v>
      </c>
    </row>
    <row r="297" spans="1:8" ht="30" x14ac:dyDescent="0.25">
      <c r="A297" s="17" t="s">
        <v>432</v>
      </c>
      <c r="B297" s="18" t="s">
        <v>433</v>
      </c>
      <c r="C297" s="15" t="s">
        <v>172</v>
      </c>
      <c r="D297" s="15" t="s">
        <v>434</v>
      </c>
      <c r="E297" s="18" t="s">
        <v>435</v>
      </c>
      <c r="F297" s="18" t="s">
        <v>436</v>
      </c>
      <c r="G297" s="15" t="s">
        <v>437</v>
      </c>
    </row>
    <row r="298" spans="1:8" x14ac:dyDescent="0.25">
      <c r="A298" s="17" t="s">
        <v>2354</v>
      </c>
      <c r="B298" s="18" t="s">
        <v>2355</v>
      </c>
      <c r="C298" s="15" t="s">
        <v>172</v>
      </c>
      <c r="D298" s="15" t="s">
        <v>2356</v>
      </c>
      <c r="E298" s="18" t="s">
        <v>2357</v>
      </c>
      <c r="F298" s="18" t="s">
        <v>192</v>
      </c>
      <c r="G298" s="15" t="s">
        <v>228</v>
      </c>
    </row>
    <row r="299" spans="1:8" x14ac:dyDescent="0.25">
      <c r="A299" s="17" t="s">
        <v>1220</v>
      </c>
      <c r="B299" s="18" t="s">
        <v>1221</v>
      </c>
      <c r="C299" s="15" t="s">
        <v>172</v>
      </c>
      <c r="D299" s="15" t="s">
        <v>1222</v>
      </c>
      <c r="E299" s="18" t="s">
        <v>1223</v>
      </c>
      <c r="F299" s="18" t="s">
        <v>175</v>
      </c>
      <c r="G299" s="15" t="s">
        <v>186</v>
      </c>
    </row>
    <row r="300" spans="1:8" x14ac:dyDescent="0.25">
      <c r="A300" s="17" t="s">
        <v>2110</v>
      </c>
      <c r="B300" s="18" t="s">
        <v>2111</v>
      </c>
      <c r="C300" s="15" t="s">
        <v>172</v>
      </c>
      <c r="D300" s="15" t="s">
        <v>2112</v>
      </c>
      <c r="E300" s="18" t="s">
        <v>2113</v>
      </c>
      <c r="F300" s="18" t="s">
        <v>175</v>
      </c>
      <c r="G300" s="15" t="s">
        <v>181</v>
      </c>
    </row>
    <row r="301" spans="1:8" x14ac:dyDescent="0.25">
      <c r="A301" s="17" t="s">
        <v>408</v>
      </c>
      <c r="B301" s="18" t="s">
        <v>409</v>
      </c>
      <c r="C301" s="15" t="s">
        <v>172</v>
      </c>
      <c r="D301" s="15" t="s">
        <v>410</v>
      </c>
      <c r="E301" s="18" t="s">
        <v>411</v>
      </c>
      <c r="F301" s="18" t="s">
        <v>203</v>
      </c>
      <c r="G301" s="15" t="s">
        <v>412</v>
      </c>
    </row>
    <row r="302" spans="1:8" ht="30" x14ac:dyDescent="0.25">
      <c r="A302" s="17" t="s">
        <v>1871</v>
      </c>
      <c r="B302" s="18" t="s">
        <v>1872</v>
      </c>
      <c r="C302" s="15" t="s">
        <v>172</v>
      </c>
      <c r="D302" s="15" t="s">
        <v>1873</v>
      </c>
      <c r="E302" s="18" t="s">
        <v>1874</v>
      </c>
      <c r="F302" s="18" t="s">
        <v>1152</v>
      </c>
      <c r="G302" s="15" t="s">
        <v>1521</v>
      </c>
    </row>
    <row r="303" spans="1:8" x14ac:dyDescent="0.25">
      <c r="A303" s="17" t="s">
        <v>1948</v>
      </c>
      <c r="B303" s="18" t="s">
        <v>1949</v>
      </c>
      <c r="C303" s="15" t="s">
        <v>172</v>
      </c>
      <c r="D303" s="15" t="s">
        <v>1950</v>
      </c>
      <c r="E303" s="18" t="s">
        <v>1951</v>
      </c>
      <c r="F303" s="18" t="s">
        <v>1263</v>
      </c>
      <c r="G303" s="15" t="s">
        <v>1952</v>
      </c>
    </row>
    <row r="304" spans="1:8" x14ac:dyDescent="0.25">
      <c r="A304" s="17" t="s">
        <v>1021</v>
      </c>
      <c r="B304" s="18" t="s">
        <v>1022</v>
      </c>
      <c r="C304" s="15" t="s">
        <v>172</v>
      </c>
      <c r="D304" s="15" t="s">
        <v>1023</v>
      </c>
      <c r="E304" s="18" t="s">
        <v>1024</v>
      </c>
      <c r="F304" s="18" t="s">
        <v>175</v>
      </c>
      <c r="G304" s="15" t="s">
        <v>233</v>
      </c>
      <c r="H304" s="19">
        <v>8115285</v>
      </c>
    </row>
    <row r="305" spans="1:8" x14ac:dyDescent="0.25">
      <c r="A305" s="17" t="s">
        <v>962</v>
      </c>
      <c r="B305" s="18" t="s">
        <v>963</v>
      </c>
      <c r="C305" s="15" t="s">
        <v>172</v>
      </c>
      <c r="D305" s="15" t="s">
        <v>964</v>
      </c>
      <c r="E305" s="18" t="s">
        <v>965</v>
      </c>
      <c r="F305" s="18" t="s">
        <v>175</v>
      </c>
      <c r="G305" s="15" t="s">
        <v>186</v>
      </c>
    </row>
    <row r="306" spans="1:8" ht="30" x14ac:dyDescent="0.25">
      <c r="A306" s="17" t="s">
        <v>286</v>
      </c>
      <c r="B306" s="18" t="s">
        <v>287</v>
      </c>
      <c r="C306" s="15" t="s">
        <v>172</v>
      </c>
      <c r="D306" s="15" t="s">
        <v>288</v>
      </c>
      <c r="E306" s="18" t="s">
        <v>289</v>
      </c>
      <c r="F306" s="18" t="s">
        <v>175</v>
      </c>
      <c r="G306" s="15" t="s">
        <v>176</v>
      </c>
      <c r="H306" s="19">
        <v>9811541831</v>
      </c>
    </row>
    <row r="307" spans="1:8" ht="30" x14ac:dyDescent="0.25">
      <c r="A307" s="17" t="s">
        <v>570</v>
      </c>
      <c r="B307" s="18" t="s">
        <v>571</v>
      </c>
      <c r="C307" s="15" t="s">
        <v>172</v>
      </c>
      <c r="D307" s="15" t="s">
        <v>572</v>
      </c>
      <c r="E307" s="18" t="s">
        <v>573</v>
      </c>
      <c r="F307" s="18" t="s">
        <v>175</v>
      </c>
      <c r="G307" s="15" t="s">
        <v>213</v>
      </c>
    </row>
    <row r="308" spans="1:8" x14ac:dyDescent="0.25">
      <c r="A308" s="17" t="s">
        <v>1269</v>
      </c>
      <c r="B308" s="18" t="s">
        <v>1270</v>
      </c>
      <c r="C308" s="15" t="s">
        <v>172</v>
      </c>
      <c r="D308" s="15" t="s">
        <v>1271</v>
      </c>
      <c r="E308" s="18" t="s">
        <v>1272</v>
      </c>
      <c r="F308" s="18" t="s">
        <v>175</v>
      </c>
      <c r="G308" s="15" t="s">
        <v>1273</v>
      </c>
    </row>
    <row r="309" spans="1:8" x14ac:dyDescent="0.25">
      <c r="A309" s="17" t="s">
        <v>2324</v>
      </c>
      <c r="B309" s="18" t="s">
        <v>2325</v>
      </c>
      <c r="C309" s="15" t="s">
        <v>172</v>
      </c>
      <c r="D309" s="15" t="s">
        <v>2326</v>
      </c>
      <c r="E309" s="18" t="s">
        <v>2327</v>
      </c>
      <c r="F309" s="18" t="s">
        <v>2160</v>
      </c>
      <c r="G309" s="15" t="s">
        <v>2328</v>
      </c>
    </row>
    <row r="310" spans="1:8" x14ac:dyDescent="0.25">
      <c r="A310" s="17" t="s">
        <v>819</v>
      </c>
      <c r="B310" s="18" t="s">
        <v>820</v>
      </c>
      <c r="C310" s="15" t="s">
        <v>172</v>
      </c>
      <c r="D310" s="15" t="s">
        <v>821</v>
      </c>
      <c r="E310" s="18" t="s">
        <v>822</v>
      </c>
      <c r="F310" s="18" t="s">
        <v>175</v>
      </c>
      <c r="G310" s="15" t="s">
        <v>233</v>
      </c>
    </row>
    <row r="311" spans="1:8" x14ac:dyDescent="0.25">
      <c r="A311" s="17" t="s">
        <v>446</v>
      </c>
      <c r="B311" s="18" t="s">
        <v>447</v>
      </c>
      <c r="C311" s="15" t="s">
        <v>172</v>
      </c>
      <c r="D311" s="15" t="s">
        <v>448</v>
      </c>
      <c r="E311" s="18" t="s">
        <v>449</v>
      </c>
      <c r="F311" s="18" t="s">
        <v>450</v>
      </c>
      <c r="G311" s="15" t="s">
        <v>451</v>
      </c>
    </row>
    <row r="312" spans="1:8" x14ac:dyDescent="0.25">
      <c r="A312" s="17" t="s">
        <v>518</v>
      </c>
      <c r="B312" s="18" t="s">
        <v>519</v>
      </c>
      <c r="C312" s="15" t="s">
        <v>172</v>
      </c>
      <c r="D312" s="15" t="s">
        <v>520</v>
      </c>
      <c r="E312" s="18" t="s">
        <v>521</v>
      </c>
      <c r="F312" s="18" t="s">
        <v>175</v>
      </c>
      <c r="G312" s="15" t="s">
        <v>213</v>
      </c>
    </row>
    <row r="313" spans="1:8" x14ac:dyDescent="0.25">
      <c r="A313" s="17" t="s">
        <v>327</v>
      </c>
      <c r="B313" s="18" t="s">
        <v>328</v>
      </c>
      <c r="C313" s="15" t="s">
        <v>172</v>
      </c>
      <c r="D313" s="15" t="s">
        <v>329</v>
      </c>
      <c r="E313" s="18" t="s">
        <v>330</v>
      </c>
      <c r="F313" s="18" t="s">
        <v>175</v>
      </c>
      <c r="G313" s="15" t="s">
        <v>331</v>
      </c>
    </row>
    <row r="314" spans="1:8" x14ac:dyDescent="0.25">
      <c r="A314" s="17" t="s">
        <v>628</v>
      </c>
      <c r="B314" s="18" t="s">
        <v>629</v>
      </c>
      <c r="C314" s="15" t="s">
        <v>172</v>
      </c>
      <c r="D314" s="15" t="s">
        <v>630</v>
      </c>
      <c r="E314" s="18" t="s">
        <v>631</v>
      </c>
      <c r="F314" s="18" t="s">
        <v>175</v>
      </c>
      <c r="G314" s="15" t="s">
        <v>186</v>
      </c>
    </row>
    <row r="315" spans="1:8" x14ac:dyDescent="0.25">
      <c r="A315" s="17" t="s">
        <v>1140</v>
      </c>
      <c r="B315" s="18" t="s">
        <v>1141</v>
      </c>
      <c r="C315" s="15" t="s">
        <v>172</v>
      </c>
      <c r="D315" s="15" t="s">
        <v>1142</v>
      </c>
      <c r="E315" s="18" t="s">
        <v>1143</v>
      </c>
      <c r="F315" s="18" t="s">
        <v>203</v>
      </c>
      <c r="G315" s="15" t="s">
        <v>228</v>
      </c>
    </row>
    <row r="316" spans="1:8" x14ac:dyDescent="0.25">
      <c r="A316" s="17" t="s">
        <v>1058</v>
      </c>
      <c r="B316" s="18" t="s">
        <v>1059</v>
      </c>
      <c r="C316" s="15" t="s">
        <v>172</v>
      </c>
      <c r="D316" s="15" t="s">
        <v>1060</v>
      </c>
      <c r="E316" s="18" t="s">
        <v>1061</v>
      </c>
      <c r="F316" s="18" t="s">
        <v>203</v>
      </c>
      <c r="G316" s="15" t="s">
        <v>1062</v>
      </c>
    </row>
    <row r="317" spans="1:8" x14ac:dyDescent="0.25">
      <c r="A317" s="17" t="s">
        <v>1101</v>
      </c>
      <c r="B317" s="18" t="s">
        <v>1102</v>
      </c>
      <c r="C317" s="15" t="s">
        <v>172</v>
      </c>
      <c r="D317" s="15" t="s">
        <v>1103</v>
      </c>
      <c r="E317" s="18" t="s">
        <v>1104</v>
      </c>
      <c r="F317" s="18" t="s">
        <v>1105</v>
      </c>
      <c r="G317" s="15" t="s">
        <v>1106</v>
      </c>
    </row>
    <row r="318" spans="1:8" x14ac:dyDescent="0.25">
      <c r="A318" s="17" t="s">
        <v>1894</v>
      </c>
      <c r="B318" s="18" t="s">
        <v>1895</v>
      </c>
      <c r="C318" s="15" t="s">
        <v>172</v>
      </c>
      <c r="D318" s="15" t="s">
        <v>1896</v>
      </c>
      <c r="E318" s="18" t="s">
        <v>1897</v>
      </c>
      <c r="F318" s="18" t="s">
        <v>1094</v>
      </c>
      <c r="G318" s="15" t="s">
        <v>957</v>
      </c>
    </row>
    <row r="319" spans="1:8" x14ac:dyDescent="0.25">
      <c r="A319" s="17" t="s">
        <v>2098</v>
      </c>
      <c r="B319" s="18" t="s">
        <v>2099</v>
      </c>
      <c r="C319" s="15" t="s">
        <v>172</v>
      </c>
      <c r="D319" s="15" t="s">
        <v>2100</v>
      </c>
      <c r="E319" s="18" t="s">
        <v>2101</v>
      </c>
      <c r="F319" s="18" t="s">
        <v>175</v>
      </c>
      <c r="G319" s="15" t="s">
        <v>213</v>
      </c>
    </row>
    <row r="320" spans="1:8" x14ac:dyDescent="0.25">
      <c r="A320" s="17" t="s">
        <v>2224</v>
      </c>
      <c r="B320" s="18" t="s">
        <v>2225</v>
      </c>
      <c r="C320" s="15" t="s">
        <v>172</v>
      </c>
      <c r="D320" s="15" t="s">
        <v>2226</v>
      </c>
      <c r="E320" s="18" t="s">
        <v>2227</v>
      </c>
      <c r="F320" s="18" t="s">
        <v>175</v>
      </c>
      <c r="G320" s="15" t="s">
        <v>233</v>
      </c>
    </row>
    <row r="321" spans="1:8" x14ac:dyDescent="0.25">
      <c r="A321" s="17" t="s">
        <v>267</v>
      </c>
      <c r="B321" s="18" t="s">
        <v>268</v>
      </c>
      <c r="C321" s="15" t="s">
        <v>172</v>
      </c>
      <c r="D321" s="15" t="s">
        <v>269</v>
      </c>
      <c r="E321" s="18" t="s">
        <v>270</v>
      </c>
      <c r="F321" s="18" t="s">
        <v>175</v>
      </c>
      <c r="G321" s="15" t="s">
        <v>181</v>
      </c>
    </row>
    <row r="322" spans="1:8" x14ac:dyDescent="0.25">
      <c r="A322" s="17" t="s">
        <v>2009</v>
      </c>
      <c r="B322" s="18" t="s">
        <v>2010</v>
      </c>
      <c r="C322" s="15" t="s">
        <v>172</v>
      </c>
      <c r="D322" s="15" t="s">
        <v>2011</v>
      </c>
      <c r="E322" s="18" t="s">
        <v>2012</v>
      </c>
      <c r="F322" s="18" t="s">
        <v>175</v>
      </c>
      <c r="G322" s="15" t="s">
        <v>1219</v>
      </c>
    </row>
    <row r="323" spans="1:8" ht="30" x14ac:dyDescent="0.25">
      <c r="A323" s="17" t="s">
        <v>700</v>
      </c>
      <c r="B323" s="18" t="s">
        <v>701</v>
      </c>
      <c r="C323" s="15" t="s">
        <v>172</v>
      </c>
      <c r="D323" s="15" t="s">
        <v>702</v>
      </c>
      <c r="E323" s="18" t="s">
        <v>703</v>
      </c>
      <c r="F323" s="18" t="s">
        <v>175</v>
      </c>
      <c r="G323" s="15" t="s">
        <v>704</v>
      </c>
      <c r="H323" s="19">
        <v>1280554</v>
      </c>
    </row>
    <row r="324" spans="1:8" x14ac:dyDescent="0.25">
      <c r="A324" s="17" t="s">
        <v>587</v>
      </c>
      <c r="B324" s="18" t="s">
        <v>588</v>
      </c>
      <c r="C324" s="15" t="s">
        <v>172</v>
      </c>
      <c r="D324" s="15" t="s">
        <v>589</v>
      </c>
      <c r="E324" s="18" t="s">
        <v>590</v>
      </c>
      <c r="F324" s="18" t="s">
        <v>175</v>
      </c>
      <c r="G324" s="15" t="s">
        <v>233</v>
      </c>
    </row>
    <row r="325" spans="1:8" x14ac:dyDescent="0.25">
      <c r="A325" s="17" t="s">
        <v>1115</v>
      </c>
      <c r="B325" s="18" t="s">
        <v>1116</v>
      </c>
      <c r="C325" s="15" t="s">
        <v>172</v>
      </c>
      <c r="D325" s="15" t="s">
        <v>1117</v>
      </c>
      <c r="E325" s="18" t="s">
        <v>1118</v>
      </c>
      <c r="F325" s="18" t="s">
        <v>175</v>
      </c>
      <c r="G325" s="15" t="s">
        <v>228</v>
      </c>
    </row>
    <row r="326" spans="1:8" x14ac:dyDescent="0.25">
      <c r="A326" s="17" t="s">
        <v>1743</v>
      </c>
      <c r="B326" s="18" t="s">
        <v>1744</v>
      </c>
      <c r="C326" s="15" t="s">
        <v>172</v>
      </c>
      <c r="D326" s="15" t="s">
        <v>1745</v>
      </c>
      <c r="E326" s="18" t="s">
        <v>1746</v>
      </c>
      <c r="F326" s="18" t="s">
        <v>175</v>
      </c>
      <c r="G326" s="15" t="s">
        <v>213</v>
      </c>
    </row>
    <row r="327" spans="1:8" x14ac:dyDescent="0.25">
      <c r="A327" s="17" t="s">
        <v>823</v>
      </c>
      <c r="B327" s="18" t="s">
        <v>824</v>
      </c>
      <c r="C327" s="15" t="s">
        <v>172</v>
      </c>
      <c r="D327" s="15" t="s">
        <v>825</v>
      </c>
      <c r="E327" s="18" t="s">
        <v>826</v>
      </c>
      <c r="F327" s="18" t="s">
        <v>175</v>
      </c>
      <c r="G327" s="15" t="s">
        <v>827</v>
      </c>
    </row>
    <row r="328" spans="1:8" x14ac:dyDescent="0.25">
      <c r="A328" s="17" t="s">
        <v>1825</v>
      </c>
      <c r="B328" s="18" t="s">
        <v>1826</v>
      </c>
      <c r="C328" s="15" t="s">
        <v>172</v>
      </c>
      <c r="D328" s="15" t="s">
        <v>1827</v>
      </c>
      <c r="E328" s="18" t="s">
        <v>1828</v>
      </c>
      <c r="F328" s="18" t="s">
        <v>175</v>
      </c>
      <c r="G328" s="15" t="s">
        <v>186</v>
      </c>
    </row>
    <row r="329" spans="1:8" ht="30" x14ac:dyDescent="0.25">
      <c r="A329" s="17" t="s">
        <v>1543</v>
      </c>
      <c r="B329" s="18" t="s">
        <v>1544</v>
      </c>
      <c r="C329" s="15" t="s">
        <v>172</v>
      </c>
      <c r="D329" s="15" t="s">
        <v>1545</v>
      </c>
      <c r="E329" s="18" t="s">
        <v>1546</v>
      </c>
      <c r="F329" s="18" t="s">
        <v>175</v>
      </c>
      <c r="G329" s="15" t="s">
        <v>181</v>
      </c>
    </row>
    <row r="330" spans="1:8" ht="30" x14ac:dyDescent="0.25">
      <c r="A330" s="17" t="s">
        <v>1846</v>
      </c>
      <c r="B330" s="18" t="s">
        <v>1847</v>
      </c>
      <c r="C330" s="15" t="s">
        <v>172</v>
      </c>
      <c r="D330" s="15" t="s">
        <v>1848</v>
      </c>
      <c r="E330" s="18" t="s">
        <v>1849</v>
      </c>
      <c r="F330" s="18" t="s">
        <v>175</v>
      </c>
      <c r="G330" s="15" t="s">
        <v>233</v>
      </c>
    </row>
    <row r="331" spans="1:8" ht="30" x14ac:dyDescent="0.25">
      <c r="A331" s="17" t="s">
        <v>1554</v>
      </c>
      <c r="B331" s="18" t="s">
        <v>1555</v>
      </c>
      <c r="C331" s="15" t="s">
        <v>172</v>
      </c>
      <c r="D331" s="15" t="s">
        <v>1556</v>
      </c>
      <c r="E331" s="18" t="s">
        <v>1557</v>
      </c>
      <c r="F331" s="18" t="s">
        <v>175</v>
      </c>
      <c r="G331" s="15" t="s">
        <v>186</v>
      </c>
    </row>
    <row r="332" spans="1:8" x14ac:dyDescent="0.25">
      <c r="A332" s="17" t="s">
        <v>1751</v>
      </c>
      <c r="B332" s="18" t="s">
        <v>1752</v>
      </c>
      <c r="C332" s="15" t="s">
        <v>172</v>
      </c>
      <c r="D332" s="15" t="s">
        <v>1753</v>
      </c>
      <c r="E332" s="18" t="s">
        <v>1754</v>
      </c>
      <c r="F332" s="18" t="s">
        <v>175</v>
      </c>
      <c r="G332" s="15" t="s">
        <v>181</v>
      </c>
    </row>
    <row r="333" spans="1:8" x14ac:dyDescent="0.25">
      <c r="A333" s="17" t="s">
        <v>1673</v>
      </c>
      <c r="B333" s="18" t="s">
        <v>1674</v>
      </c>
      <c r="C333" s="15" t="s">
        <v>172</v>
      </c>
      <c r="D333" s="15" t="s">
        <v>1675</v>
      </c>
      <c r="E333" s="18" t="s">
        <v>1676</v>
      </c>
      <c r="F333" s="18" t="s">
        <v>739</v>
      </c>
      <c r="G333" s="15" t="s">
        <v>1597</v>
      </c>
    </row>
    <row r="334" spans="1:8" x14ac:dyDescent="0.25">
      <c r="A334" s="17" t="s">
        <v>578</v>
      </c>
      <c r="B334" s="18" t="s">
        <v>579</v>
      </c>
      <c r="C334" s="15" t="s">
        <v>172</v>
      </c>
      <c r="D334" s="15" t="s">
        <v>580</v>
      </c>
      <c r="E334" s="18" t="s">
        <v>581</v>
      </c>
      <c r="F334" s="18" t="s">
        <v>175</v>
      </c>
      <c r="G334" s="15" t="s">
        <v>213</v>
      </c>
      <c r="H334" s="19" t="s">
        <v>582</v>
      </c>
    </row>
    <row r="335" spans="1:8" x14ac:dyDescent="0.25">
      <c r="A335" s="17" t="s">
        <v>234</v>
      </c>
      <c r="B335" s="18" t="s">
        <v>235</v>
      </c>
      <c r="C335" s="15" t="s">
        <v>172</v>
      </c>
      <c r="D335" s="15" t="s">
        <v>236</v>
      </c>
      <c r="E335" s="18" t="s">
        <v>237</v>
      </c>
      <c r="F335" s="18" t="s">
        <v>175</v>
      </c>
      <c r="G335" s="15" t="s">
        <v>213</v>
      </c>
    </row>
    <row r="336" spans="1:8" ht="30" x14ac:dyDescent="0.25">
      <c r="A336" s="17" t="s">
        <v>1808</v>
      </c>
      <c r="B336" s="18" t="s">
        <v>1809</v>
      </c>
      <c r="C336" s="15" t="s">
        <v>172</v>
      </c>
      <c r="D336" s="15" t="s">
        <v>1810</v>
      </c>
      <c r="E336" s="18" t="s">
        <v>1811</v>
      </c>
      <c r="F336" s="18" t="s">
        <v>175</v>
      </c>
      <c r="G336" s="15" t="s">
        <v>316</v>
      </c>
    </row>
    <row r="337" spans="1:8" x14ac:dyDescent="0.25">
      <c r="A337" s="17" t="s">
        <v>323</v>
      </c>
      <c r="B337" s="18" t="s">
        <v>324</v>
      </c>
      <c r="C337" s="15" t="s">
        <v>172</v>
      </c>
      <c r="D337" s="15" t="s">
        <v>325</v>
      </c>
      <c r="E337" s="18" t="s">
        <v>326</v>
      </c>
      <c r="F337" s="18" t="s">
        <v>175</v>
      </c>
      <c r="G337" s="15" t="s">
        <v>181</v>
      </c>
      <c r="H337" s="19">
        <v>8162301</v>
      </c>
    </row>
    <row r="338" spans="1:8" ht="30" x14ac:dyDescent="0.25">
      <c r="A338" s="17" t="s">
        <v>859</v>
      </c>
      <c r="B338" s="18" t="s">
        <v>860</v>
      </c>
      <c r="C338" s="15" t="s">
        <v>172</v>
      </c>
      <c r="D338" s="15" t="s">
        <v>861</v>
      </c>
      <c r="E338" s="18" t="s">
        <v>862</v>
      </c>
      <c r="F338" s="18" t="s">
        <v>175</v>
      </c>
      <c r="G338" s="15" t="s">
        <v>353</v>
      </c>
    </row>
    <row r="339" spans="1:8" x14ac:dyDescent="0.25">
      <c r="A339" s="17" t="s">
        <v>2034</v>
      </c>
      <c r="B339" s="18" t="s">
        <v>2035</v>
      </c>
      <c r="C339" s="15" t="s">
        <v>172</v>
      </c>
      <c r="D339" s="15" t="s">
        <v>2036</v>
      </c>
      <c r="E339" s="18" t="s">
        <v>2037</v>
      </c>
      <c r="F339" s="18" t="s">
        <v>1975</v>
      </c>
      <c r="G339" s="15" t="s">
        <v>2038</v>
      </c>
    </row>
    <row r="340" spans="1:8" x14ac:dyDescent="0.25">
      <c r="A340" s="17" t="s">
        <v>1285</v>
      </c>
      <c r="B340" s="18" t="s">
        <v>1286</v>
      </c>
      <c r="C340" s="15" t="s">
        <v>172</v>
      </c>
      <c r="D340" s="15" t="s">
        <v>1287</v>
      </c>
      <c r="E340" s="18" t="s">
        <v>1288</v>
      </c>
      <c r="F340" s="18" t="s">
        <v>1289</v>
      </c>
      <c r="G340" s="15" t="s">
        <v>1290</v>
      </c>
    </row>
    <row r="341" spans="1:8" x14ac:dyDescent="0.25">
      <c r="A341" s="17" t="s">
        <v>1940</v>
      </c>
      <c r="B341" s="18" t="s">
        <v>1941</v>
      </c>
      <c r="C341" s="15" t="s">
        <v>172</v>
      </c>
      <c r="D341" s="15" t="s">
        <v>1942</v>
      </c>
      <c r="E341" s="18" t="s">
        <v>1943</v>
      </c>
      <c r="F341" s="18" t="s">
        <v>175</v>
      </c>
      <c r="G341" s="15" t="s">
        <v>233</v>
      </c>
    </row>
    <row r="342" spans="1:8" x14ac:dyDescent="0.25">
      <c r="A342" s="17" t="s">
        <v>1017</v>
      </c>
      <c r="B342" s="18" t="s">
        <v>1018</v>
      </c>
      <c r="C342" s="15" t="s">
        <v>172</v>
      </c>
      <c r="D342" s="15" t="s">
        <v>1019</v>
      </c>
      <c r="E342" s="18" t="s">
        <v>1020</v>
      </c>
      <c r="F342" s="18" t="s">
        <v>175</v>
      </c>
      <c r="G342" s="15" t="s">
        <v>213</v>
      </c>
    </row>
    <row r="343" spans="1:8" x14ac:dyDescent="0.25">
      <c r="A343" s="22" t="s">
        <v>509</v>
      </c>
      <c r="B343" s="23" t="s">
        <v>510</v>
      </c>
      <c r="C343" s="24" t="s">
        <v>172</v>
      </c>
      <c r="D343" s="24" t="s">
        <v>511</v>
      </c>
      <c r="E343" s="23" t="s">
        <v>512</v>
      </c>
      <c r="F343" s="23" t="s">
        <v>175</v>
      </c>
      <c r="G343" s="24" t="s">
        <v>176</v>
      </c>
      <c r="H343" s="25" t="s">
        <v>513</v>
      </c>
    </row>
    <row r="344" spans="1:8" x14ac:dyDescent="0.25">
      <c r="A344" s="17" t="s">
        <v>1958</v>
      </c>
      <c r="B344" s="18" t="s">
        <v>1959</v>
      </c>
      <c r="C344" s="15" t="s">
        <v>172</v>
      </c>
      <c r="D344" s="15" t="s">
        <v>1960</v>
      </c>
      <c r="E344" s="18" t="s">
        <v>1961</v>
      </c>
      <c r="F344" s="18" t="s">
        <v>1263</v>
      </c>
      <c r="G344" s="15" t="s">
        <v>1962</v>
      </c>
    </row>
    <row r="345" spans="1:8" x14ac:dyDescent="0.25">
      <c r="A345" s="17" t="s">
        <v>1399</v>
      </c>
      <c r="B345" s="18" t="s">
        <v>1400</v>
      </c>
      <c r="C345" s="15" t="s">
        <v>172</v>
      </c>
      <c r="D345" s="15" t="s">
        <v>1401</v>
      </c>
      <c r="E345" s="18" t="s">
        <v>1402</v>
      </c>
      <c r="F345" s="18" t="s">
        <v>1105</v>
      </c>
      <c r="G345" s="15" t="s">
        <v>1106</v>
      </c>
    </row>
    <row r="346" spans="1:8" x14ac:dyDescent="0.25">
      <c r="A346" s="22" t="s">
        <v>741</v>
      </c>
      <c r="B346" s="23" t="s">
        <v>742</v>
      </c>
      <c r="C346" s="24" t="s">
        <v>172</v>
      </c>
      <c r="D346" s="24" t="s">
        <v>743</v>
      </c>
      <c r="E346" s="23" t="s">
        <v>744</v>
      </c>
      <c r="F346" s="23" t="s">
        <v>175</v>
      </c>
      <c r="G346" s="24" t="s">
        <v>213</v>
      </c>
      <c r="H346" s="24"/>
    </row>
    <row r="347" spans="1:8" x14ac:dyDescent="0.25">
      <c r="A347" s="17" t="s">
        <v>558</v>
      </c>
      <c r="B347" s="18" t="s">
        <v>559</v>
      </c>
      <c r="C347" s="15" t="s">
        <v>172</v>
      </c>
      <c r="D347" s="15" t="s">
        <v>560</v>
      </c>
      <c r="E347" s="18" t="s">
        <v>561</v>
      </c>
      <c r="F347" s="18" t="s">
        <v>175</v>
      </c>
      <c r="G347" s="15" t="s">
        <v>228</v>
      </c>
    </row>
    <row r="348" spans="1:8" ht="30" x14ac:dyDescent="0.25">
      <c r="A348" s="17" t="s">
        <v>1698</v>
      </c>
      <c r="B348" s="18" t="s">
        <v>1699</v>
      </c>
      <c r="C348" s="15" t="s">
        <v>172</v>
      </c>
      <c r="D348" s="15" t="s">
        <v>1700</v>
      </c>
      <c r="E348" s="18" t="s">
        <v>1701</v>
      </c>
      <c r="F348" s="18" t="s">
        <v>175</v>
      </c>
      <c r="G348" s="15" t="s">
        <v>213</v>
      </c>
    </row>
    <row r="349" spans="1:8" x14ac:dyDescent="0.25">
      <c r="A349" s="17" t="s">
        <v>2077</v>
      </c>
      <c r="B349" s="18" t="s">
        <v>2078</v>
      </c>
      <c r="C349" s="15" t="s">
        <v>172</v>
      </c>
      <c r="D349" s="15" t="s">
        <v>2079</v>
      </c>
      <c r="E349" s="18" t="s">
        <v>2080</v>
      </c>
      <c r="F349" s="18" t="s">
        <v>430</v>
      </c>
      <c r="G349" s="15" t="s">
        <v>2081</v>
      </c>
    </row>
    <row r="350" spans="1:8" x14ac:dyDescent="0.25">
      <c r="A350" s="17" t="s">
        <v>686</v>
      </c>
      <c r="B350" s="18" t="s">
        <v>687</v>
      </c>
      <c r="C350" s="15" t="s">
        <v>172</v>
      </c>
      <c r="D350" s="15" t="s">
        <v>688</v>
      </c>
      <c r="E350" s="18" t="s">
        <v>689</v>
      </c>
      <c r="F350" s="18" t="s">
        <v>175</v>
      </c>
      <c r="G350" s="15" t="s">
        <v>186</v>
      </c>
    </row>
    <row r="351" spans="1:8" x14ac:dyDescent="0.25">
      <c r="A351" s="17" t="s">
        <v>1997</v>
      </c>
      <c r="B351" s="18" t="s">
        <v>1998</v>
      </c>
      <c r="C351" s="15" t="s">
        <v>172</v>
      </c>
      <c r="D351" s="15" t="s">
        <v>1999</v>
      </c>
      <c r="E351" s="18" t="s">
        <v>2000</v>
      </c>
      <c r="F351" s="18" t="s">
        <v>1094</v>
      </c>
      <c r="G351" s="15" t="s">
        <v>957</v>
      </c>
    </row>
    <row r="352" spans="1:8" x14ac:dyDescent="0.25">
      <c r="A352" s="17" t="s">
        <v>958</v>
      </c>
      <c r="B352" s="18" t="s">
        <v>959</v>
      </c>
      <c r="C352" s="15" t="s">
        <v>172</v>
      </c>
      <c r="D352" s="15" t="s">
        <v>960</v>
      </c>
      <c r="E352" s="18" t="s">
        <v>961</v>
      </c>
      <c r="F352" s="18" t="s">
        <v>175</v>
      </c>
      <c r="G352" s="15" t="s">
        <v>186</v>
      </c>
    </row>
    <row r="353" spans="1:8" x14ac:dyDescent="0.25">
      <c r="A353" s="17" t="s">
        <v>1232</v>
      </c>
      <c r="B353" s="18" t="s">
        <v>1233</v>
      </c>
      <c r="C353" s="15" t="s">
        <v>172</v>
      </c>
      <c r="D353" s="15" t="s">
        <v>1080</v>
      </c>
      <c r="E353" s="18" t="s">
        <v>1234</v>
      </c>
      <c r="F353" s="18" t="s">
        <v>175</v>
      </c>
      <c r="G353" s="15" t="s">
        <v>233</v>
      </c>
    </row>
    <row r="354" spans="1:8" x14ac:dyDescent="0.25">
      <c r="A354" s="17" t="s">
        <v>2068</v>
      </c>
      <c r="B354" s="18" t="s">
        <v>2069</v>
      </c>
      <c r="C354" s="15" t="s">
        <v>172</v>
      </c>
      <c r="D354" s="15" t="s">
        <v>2070</v>
      </c>
      <c r="E354" s="18" t="s">
        <v>2071</v>
      </c>
      <c r="F354" s="18" t="s">
        <v>1283</v>
      </c>
      <c r="G354" s="15" t="s">
        <v>2072</v>
      </c>
    </row>
    <row r="355" spans="1:8" x14ac:dyDescent="0.25">
      <c r="A355" s="17" t="s">
        <v>413</v>
      </c>
      <c r="B355" s="18" t="s">
        <v>414</v>
      </c>
      <c r="C355" s="15" t="s">
        <v>172</v>
      </c>
      <c r="D355" s="15" t="s">
        <v>415</v>
      </c>
      <c r="E355" s="18" t="s">
        <v>416</v>
      </c>
      <c r="F355" s="18" t="s">
        <v>175</v>
      </c>
      <c r="G355" s="15" t="s">
        <v>353</v>
      </c>
      <c r="H355" s="19" t="s">
        <v>417</v>
      </c>
    </row>
    <row r="356" spans="1:8" x14ac:dyDescent="0.25">
      <c r="A356" s="17" t="s">
        <v>637</v>
      </c>
      <c r="B356" s="18" t="s">
        <v>638</v>
      </c>
      <c r="C356" s="15" t="s">
        <v>172</v>
      </c>
      <c r="D356" s="15" t="s">
        <v>639</v>
      </c>
      <c r="E356" s="18" t="s">
        <v>640</v>
      </c>
      <c r="F356" s="18" t="s">
        <v>175</v>
      </c>
      <c r="G356" s="15" t="s">
        <v>186</v>
      </c>
    </row>
    <row r="357" spans="1:8" ht="30" x14ac:dyDescent="0.25">
      <c r="A357" s="17" t="s">
        <v>735</v>
      </c>
      <c r="B357" s="18" t="s">
        <v>736</v>
      </c>
      <c r="C357" s="15" t="s">
        <v>172</v>
      </c>
      <c r="D357" s="15" t="s">
        <v>737</v>
      </c>
      <c r="E357" s="18" t="s">
        <v>738</v>
      </c>
      <c r="F357" s="18" t="s">
        <v>739</v>
      </c>
      <c r="G357" s="15" t="s">
        <v>740</v>
      </c>
    </row>
    <row r="358" spans="1:8" x14ac:dyDescent="0.25">
      <c r="A358" s="17" t="s">
        <v>382</v>
      </c>
      <c r="B358" s="18" t="s">
        <v>383</v>
      </c>
      <c r="C358" s="15" t="s">
        <v>172</v>
      </c>
      <c r="D358" s="15" t="s">
        <v>384</v>
      </c>
      <c r="E358" s="18" t="s">
        <v>385</v>
      </c>
      <c r="F358" s="18" t="s">
        <v>175</v>
      </c>
      <c r="G358" s="15" t="s">
        <v>186</v>
      </c>
    </row>
    <row r="359" spans="1:8" x14ac:dyDescent="0.25">
      <c r="A359" s="17" t="s">
        <v>921</v>
      </c>
      <c r="B359" s="18" t="s">
        <v>922</v>
      </c>
      <c r="C359" s="15" t="s">
        <v>172</v>
      </c>
      <c r="D359" s="15" t="s">
        <v>923</v>
      </c>
      <c r="E359" s="18" t="s">
        <v>920</v>
      </c>
      <c r="F359" s="18" t="s">
        <v>175</v>
      </c>
      <c r="G359" s="15" t="s">
        <v>233</v>
      </c>
    </row>
    <row r="360" spans="1:8" x14ac:dyDescent="0.25">
      <c r="A360" s="17" t="s">
        <v>1502</v>
      </c>
      <c r="B360" s="18" t="s">
        <v>1503</v>
      </c>
      <c r="C360" s="15" t="s">
        <v>172</v>
      </c>
      <c r="D360" s="15" t="s">
        <v>1504</v>
      </c>
      <c r="E360" s="18" t="s">
        <v>1505</v>
      </c>
      <c r="F360" s="18" t="s">
        <v>1506</v>
      </c>
      <c r="G360" s="15" t="s">
        <v>1507</v>
      </c>
    </row>
    <row r="361" spans="1:8" x14ac:dyDescent="0.25">
      <c r="A361" s="17" t="s">
        <v>194</v>
      </c>
      <c r="B361" s="18" t="s">
        <v>195</v>
      </c>
      <c r="C361" s="15" t="s">
        <v>172</v>
      </c>
      <c r="D361" s="15" t="s">
        <v>196</v>
      </c>
      <c r="E361" s="18" t="s">
        <v>197</v>
      </c>
      <c r="F361" s="18" t="s">
        <v>192</v>
      </c>
      <c r="G361" s="15" t="s">
        <v>198</v>
      </c>
    </row>
    <row r="362" spans="1:8" x14ac:dyDescent="0.25">
      <c r="A362" s="17" t="s">
        <v>2334</v>
      </c>
      <c r="B362" s="18" t="s">
        <v>2335</v>
      </c>
      <c r="C362" s="15" t="s">
        <v>172</v>
      </c>
      <c r="D362" s="15" t="s">
        <v>2336</v>
      </c>
      <c r="E362" s="18" t="s">
        <v>2337</v>
      </c>
      <c r="F362" s="18" t="s">
        <v>2338</v>
      </c>
      <c r="G362" s="15" t="s">
        <v>2339</v>
      </c>
    </row>
    <row r="363" spans="1:8" ht="30" x14ac:dyDescent="0.25">
      <c r="A363" s="17" t="s">
        <v>223</v>
      </c>
      <c r="B363" s="18" t="s">
        <v>224</v>
      </c>
      <c r="C363" s="15" t="s">
        <v>172</v>
      </c>
      <c r="D363" s="15" t="s">
        <v>225</v>
      </c>
      <c r="E363" s="18" t="s">
        <v>226</v>
      </c>
      <c r="F363" s="18" t="s">
        <v>227</v>
      </c>
      <c r="G363" s="15" t="s">
        <v>228</v>
      </c>
    </row>
    <row r="364" spans="1:8" x14ac:dyDescent="0.25">
      <c r="A364" s="17" t="s">
        <v>646</v>
      </c>
      <c r="B364" s="18" t="s">
        <v>647</v>
      </c>
      <c r="C364" s="15" t="s">
        <v>172</v>
      </c>
      <c r="D364" s="15" t="s">
        <v>648</v>
      </c>
      <c r="E364" s="18" t="s">
        <v>649</v>
      </c>
      <c r="F364" s="18" t="s">
        <v>175</v>
      </c>
      <c r="G364" s="15" t="s">
        <v>233</v>
      </c>
    </row>
    <row r="365" spans="1:8" x14ac:dyDescent="0.25">
      <c r="A365" s="17" t="s">
        <v>2102</v>
      </c>
      <c r="B365" s="18" t="s">
        <v>2103</v>
      </c>
      <c r="C365" s="15" t="s">
        <v>172</v>
      </c>
      <c r="D365" s="15" t="s">
        <v>2104</v>
      </c>
      <c r="E365" s="18" t="s">
        <v>2105</v>
      </c>
      <c r="F365" s="18" t="s">
        <v>175</v>
      </c>
      <c r="G365" s="15" t="s">
        <v>367</v>
      </c>
    </row>
    <row r="366" spans="1:8" x14ac:dyDescent="0.25">
      <c r="A366" s="17" t="s">
        <v>1890</v>
      </c>
      <c r="B366" s="18" t="s">
        <v>1891</v>
      </c>
      <c r="C366" s="15" t="s">
        <v>172</v>
      </c>
      <c r="D366" s="15" t="s">
        <v>1892</v>
      </c>
      <c r="E366" s="18" t="s">
        <v>1893</v>
      </c>
      <c r="F366" s="18" t="s">
        <v>987</v>
      </c>
      <c r="G366" s="15" t="s">
        <v>988</v>
      </c>
    </row>
    <row r="367" spans="1:8" x14ac:dyDescent="0.25">
      <c r="A367" s="17" t="s">
        <v>1050</v>
      </c>
      <c r="B367" s="18" t="s">
        <v>1051</v>
      </c>
      <c r="C367" s="15" t="s">
        <v>172</v>
      </c>
      <c r="D367" s="15" t="s">
        <v>1052</v>
      </c>
      <c r="E367" s="18" t="s">
        <v>1053</v>
      </c>
      <c r="F367" s="18" t="s">
        <v>203</v>
      </c>
      <c r="G367" s="15" t="s">
        <v>247</v>
      </c>
    </row>
    <row r="368" spans="1:8" x14ac:dyDescent="0.25">
      <c r="A368" s="17" t="s">
        <v>978</v>
      </c>
      <c r="B368" s="18" t="s">
        <v>979</v>
      </c>
      <c r="C368" s="15" t="s">
        <v>172</v>
      </c>
      <c r="D368" s="15" t="s">
        <v>980</v>
      </c>
      <c r="E368" s="18" t="s">
        <v>981</v>
      </c>
      <c r="F368" s="18" t="s">
        <v>347</v>
      </c>
      <c r="G368" s="15" t="s">
        <v>982</v>
      </c>
    </row>
    <row r="369" spans="1:7" x14ac:dyDescent="0.25">
      <c r="A369" s="17" t="s">
        <v>338</v>
      </c>
      <c r="B369" s="18" t="s">
        <v>339</v>
      </c>
      <c r="C369" s="15" t="s">
        <v>172</v>
      </c>
      <c r="D369" s="15" t="s">
        <v>340</v>
      </c>
      <c r="E369" s="18" t="s">
        <v>341</v>
      </c>
      <c r="F369" s="18" t="s">
        <v>203</v>
      </c>
      <c r="G369" s="15" t="s">
        <v>342</v>
      </c>
    </row>
    <row r="370" spans="1:7" ht="30" x14ac:dyDescent="0.25">
      <c r="A370" s="17" t="s">
        <v>1259</v>
      </c>
      <c r="B370" s="18" t="s">
        <v>1260</v>
      </c>
      <c r="C370" s="15" t="s">
        <v>172</v>
      </c>
      <c r="D370" s="15" t="s">
        <v>1261</v>
      </c>
      <c r="E370" s="18" t="s">
        <v>1262</v>
      </c>
      <c r="F370" s="18" t="s">
        <v>1263</v>
      </c>
      <c r="G370" s="15" t="s">
        <v>1264</v>
      </c>
    </row>
    <row r="371" spans="1:7" x14ac:dyDescent="0.25">
      <c r="A371" s="17" t="s">
        <v>1171</v>
      </c>
      <c r="B371" s="18" t="s">
        <v>1172</v>
      </c>
      <c r="C371" s="15" t="s">
        <v>172</v>
      </c>
      <c r="D371" s="15" t="s">
        <v>1173</v>
      </c>
      <c r="E371" s="18" t="s">
        <v>1174</v>
      </c>
      <c r="F371" s="18" t="s">
        <v>175</v>
      </c>
      <c r="G371" s="15" t="s">
        <v>186</v>
      </c>
    </row>
    <row r="372" spans="1:7" x14ac:dyDescent="0.25">
      <c r="A372" s="17" t="s">
        <v>1579</v>
      </c>
      <c r="B372" s="18" t="s">
        <v>1580</v>
      </c>
      <c r="C372" s="15" t="s">
        <v>172</v>
      </c>
      <c r="D372" s="15" t="s">
        <v>1581</v>
      </c>
      <c r="E372" s="18" t="s">
        <v>1582</v>
      </c>
      <c r="F372" s="18" t="s">
        <v>203</v>
      </c>
      <c r="G372" s="15" t="s">
        <v>1583</v>
      </c>
    </row>
    <row r="373" spans="1:7" x14ac:dyDescent="0.25">
      <c r="A373" s="17" t="s">
        <v>438</v>
      </c>
      <c r="B373" s="18" t="s">
        <v>439</v>
      </c>
      <c r="C373" s="15" t="s">
        <v>172</v>
      </c>
      <c r="D373" s="15" t="s">
        <v>440</v>
      </c>
      <c r="E373" s="18" t="s">
        <v>441</v>
      </c>
      <c r="F373" s="18" t="s">
        <v>436</v>
      </c>
      <c r="G373" s="15" t="s">
        <v>437</v>
      </c>
    </row>
    <row r="374" spans="1:7" x14ac:dyDescent="0.25">
      <c r="A374" s="17" t="s">
        <v>2025</v>
      </c>
      <c r="B374" s="18" t="s">
        <v>2026</v>
      </c>
      <c r="C374" s="15" t="s">
        <v>172</v>
      </c>
      <c r="D374" s="15" t="s">
        <v>2027</v>
      </c>
      <c r="E374" s="18" t="s">
        <v>2028</v>
      </c>
      <c r="F374" s="18" t="s">
        <v>739</v>
      </c>
      <c r="G374" s="15" t="s">
        <v>2029</v>
      </c>
    </row>
    <row r="375" spans="1:7" x14ac:dyDescent="0.25">
      <c r="A375" s="17" t="s">
        <v>1886</v>
      </c>
      <c r="B375" s="18" t="s">
        <v>1887</v>
      </c>
      <c r="C375" s="15" t="s">
        <v>172</v>
      </c>
      <c r="D375" s="15" t="s">
        <v>1888</v>
      </c>
      <c r="E375" s="18" t="s">
        <v>1889</v>
      </c>
      <c r="F375" s="18" t="s">
        <v>1879</v>
      </c>
      <c r="G375" s="15" t="s">
        <v>1885</v>
      </c>
    </row>
    <row r="376" spans="1:7" x14ac:dyDescent="0.25">
      <c r="A376" s="17" t="s">
        <v>828</v>
      </c>
      <c r="B376" s="18" t="s">
        <v>829</v>
      </c>
      <c r="C376" s="15" t="s">
        <v>172</v>
      </c>
      <c r="D376" s="15" t="s">
        <v>830</v>
      </c>
      <c r="E376" s="18" t="s">
        <v>831</v>
      </c>
      <c r="F376" s="18" t="s">
        <v>430</v>
      </c>
      <c r="G376" s="15" t="s">
        <v>832</v>
      </c>
    </row>
    <row r="377" spans="1:7" x14ac:dyDescent="0.25">
      <c r="A377" s="17" t="s">
        <v>1686</v>
      </c>
      <c r="B377" s="18" t="s">
        <v>1687</v>
      </c>
      <c r="C377" s="15" t="s">
        <v>172</v>
      </c>
      <c r="D377" s="15" t="s">
        <v>1688</v>
      </c>
      <c r="E377" s="18" t="s">
        <v>1689</v>
      </c>
      <c r="F377" s="18" t="s">
        <v>281</v>
      </c>
      <c r="G377" s="15" t="s">
        <v>193</v>
      </c>
    </row>
    <row r="378" spans="1:7" ht="30" x14ac:dyDescent="0.25">
      <c r="A378" s="17" t="s">
        <v>1360</v>
      </c>
      <c r="B378" s="18" t="s">
        <v>1361</v>
      </c>
      <c r="C378" s="15" t="s">
        <v>172</v>
      </c>
      <c r="D378" s="15" t="s">
        <v>1362</v>
      </c>
      <c r="E378" s="18" t="s">
        <v>1363</v>
      </c>
      <c r="F378" s="18" t="s">
        <v>430</v>
      </c>
      <c r="G378" s="15" t="s">
        <v>832</v>
      </c>
    </row>
    <row r="379" spans="1:7" ht="30" x14ac:dyDescent="0.25">
      <c r="A379" s="17" t="s">
        <v>271</v>
      </c>
      <c r="B379" s="18" t="s">
        <v>272</v>
      </c>
      <c r="C379" s="15" t="s">
        <v>172</v>
      </c>
      <c r="D379" s="15" t="s">
        <v>273</v>
      </c>
      <c r="E379" s="18" t="s">
        <v>274</v>
      </c>
      <c r="F379" s="18" t="s">
        <v>275</v>
      </c>
      <c r="G379" s="15" t="s">
        <v>276</v>
      </c>
    </row>
    <row r="380" spans="1:7" x14ac:dyDescent="0.25">
      <c r="A380" s="17" t="s">
        <v>1191</v>
      </c>
      <c r="B380" s="18" t="s">
        <v>1192</v>
      </c>
      <c r="C380" s="15" t="s">
        <v>172</v>
      </c>
      <c r="D380" s="15" t="s">
        <v>1193</v>
      </c>
      <c r="E380" s="18" t="s">
        <v>1194</v>
      </c>
      <c r="F380" s="18" t="s">
        <v>203</v>
      </c>
      <c r="G380" s="15" t="s">
        <v>1195</v>
      </c>
    </row>
    <row r="381" spans="1:7" x14ac:dyDescent="0.25">
      <c r="A381" s="17" t="s">
        <v>611</v>
      </c>
      <c r="B381" s="18" t="s">
        <v>612</v>
      </c>
      <c r="C381" s="15" t="s">
        <v>172</v>
      </c>
      <c r="D381" s="15" t="s">
        <v>613</v>
      </c>
      <c r="E381" s="18" t="s">
        <v>614</v>
      </c>
      <c r="F381" s="18" t="s">
        <v>175</v>
      </c>
      <c r="G381" s="15" t="s">
        <v>615</v>
      </c>
    </row>
    <row r="382" spans="1:7" x14ac:dyDescent="0.25">
      <c r="A382" s="17" t="s">
        <v>1086</v>
      </c>
      <c r="B382" s="18" t="s">
        <v>1087</v>
      </c>
      <c r="C382" s="15" t="s">
        <v>172</v>
      </c>
      <c r="D382" s="15" t="s">
        <v>1088</v>
      </c>
      <c r="E382" s="18" t="s">
        <v>1089</v>
      </c>
      <c r="F382" s="18" t="s">
        <v>336</v>
      </c>
      <c r="G382" s="15" t="s">
        <v>337</v>
      </c>
    </row>
    <row r="383" spans="1:7" x14ac:dyDescent="0.25">
      <c r="A383" s="17" t="s">
        <v>2086</v>
      </c>
      <c r="B383" s="18" t="s">
        <v>2087</v>
      </c>
      <c r="C383" s="15" t="s">
        <v>172</v>
      </c>
      <c r="D383" s="15" t="s">
        <v>2088</v>
      </c>
      <c r="E383" s="18" t="s">
        <v>2089</v>
      </c>
      <c r="F383" s="18" t="s">
        <v>203</v>
      </c>
      <c r="G383" s="15" t="s">
        <v>247</v>
      </c>
    </row>
    <row r="384" spans="1:7" ht="30" x14ac:dyDescent="0.25">
      <c r="A384" s="17" t="s">
        <v>1660</v>
      </c>
      <c r="B384" s="18" t="s">
        <v>1661</v>
      </c>
      <c r="C384" s="15" t="s">
        <v>172</v>
      </c>
      <c r="D384" s="15" t="s">
        <v>1662</v>
      </c>
      <c r="E384" s="18" t="s">
        <v>1663</v>
      </c>
      <c r="F384" s="18" t="s">
        <v>698</v>
      </c>
      <c r="G384" s="15" t="s">
        <v>699</v>
      </c>
    </row>
    <row r="385" spans="1:8" ht="30" x14ac:dyDescent="0.25">
      <c r="A385" s="17" t="s">
        <v>1224</v>
      </c>
      <c r="B385" s="18" t="s">
        <v>1225</v>
      </c>
      <c r="C385" s="15" t="s">
        <v>172</v>
      </c>
      <c r="D385" s="15" t="s">
        <v>1226</v>
      </c>
      <c r="E385" s="18" t="s">
        <v>1227</v>
      </c>
      <c r="F385" s="18" t="s">
        <v>203</v>
      </c>
      <c r="G385" s="15" t="s">
        <v>228</v>
      </c>
    </row>
    <row r="386" spans="1:8" x14ac:dyDescent="0.25">
      <c r="A386" s="17" t="s">
        <v>312</v>
      </c>
      <c r="B386" s="18" t="s">
        <v>313</v>
      </c>
      <c r="C386" s="15" t="s">
        <v>172</v>
      </c>
      <c r="D386" s="15" t="s">
        <v>314</v>
      </c>
      <c r="E386" s="18" t="s">
        <v>315</v>
      </c>
      <c r="F386" s="18" t="s">
        <v>175</v>
      </c>
      <c r="G386" s="15" t="s">
        <v>316</v>
      </c>
    </row>
    <row r="387" spans="1:8" x14ac:dyDescent="0.25">
      <c r="A387" s="17" t="s">
        <v>1009</v>
      </c>
      <c r="B387" s="18" t="s">
        <v>1010</v>
      </c>
      <c r="C387" s="15" t="s">
        <v>172</v>
      </c>
      <c r="D387" s="15" t="s">
        <v>1011</v>
      </c>
      <c r="E387" s="18" t="s">
        <v>1012</v>
      </c>
      <c r="F387" s="18" t="s">
        <v>175</v>
      </c>
      <c r="G387" s="15" t="s">
        <v>186</v>
      </c>
    </row>
    <row r="388" spans="1:8" x14ac:dyDescent="0.25">
      <c r="A388" s="17" t="s">
        <v>674</v>
      </c>
      <c r="B388" s="18" t="s">
        <v>675</v>
      </c>
      <c r="C388" s="15" t="s">
        <v>172</v>
      </c>
      <c r="D388" s="15" t="s">
        <v>676</v>
      </c>
      <c r="E388" s="18" t="s">
        <v>677</v>
      </c>
      <c r="F388" s="18" t="s">
        <v>175</v>
      </c>
      <c r="G388" s="15" t="s">
        <v>353</v>
      </c>
    </row>
    <row r="389" spans="1:8" ht="30" x14ac:dyDescent="0.25">
      <c r="A389" s="17" t="s">
        <v>2214</v>
      </c>
      <c r="B389" s="18" t="s">
        <v>2215</v>
      </c>
      <c r="C389" s="15" t="s">
        <v>172</v>
      </c>
      <c r="D389" s="15" t="s">
        <v>2216</v>
      </c>
      <c r="E389" s="18" t="s">
        <v>2217</v>
      </c>
      <c r="F389" s="18" t="s">
        <v>175</v>
      </c>
      <c r="G389" s="15" t="s">
        <v>233</v>
      </c>
    </row>
    <row r="390" spans="1:8" x14ac:dyDescent="0.25">
      <c r="A390" s="17" t="s">
        <v>2275</v>
      </c>
      <c r="B390" s="18" t="s">
        <v>2276</v>
      </c>
      <c r="C390" s="15" t="s">
        <v>172</v>
      </c>
      <c r="D390" s="15" t="s">
        <v>2277</v>
      </c>
      <c r="E390" s="18" t="s">
        <v>2278</v>
      </c>
      <c r="F390" s="18" t="s">
        <v>192</v>
      </c>
      <c r="G390" s="15" t="s">
        <v>2279</v>
      </c>
    </row>
    <row r="391" spans="1:8" x14ac:dyDescent="0.25">
      <c r="A391" s="17" t="s">
        <v>1474</v>
      </c>
      <c r="B391" s="18" t="s">
        <v>1475</v>
      </c>
      <c r="C391" s="15" t="s">
        <v>172</v>
      </c>
      <c r="D391" s="15" t="s">
        <v>1476</v>
      </c>
      <c r="E391" s="18" t="s">
        <v>1477</v>
      </c>
      <c r="F391" s="18" t="s">
        <v>175</v>
      </c>
      <c r="G391" s="15" t="s">
        <v>233</v>
      </c>
    </row>
    <row r="392" spans="1:8" x14ac:dyDescent="0.25">
      <c r="A392" s="17" t="s">
        <v>1343</v>
      </c>
      <c r="B392" s="18" t="s">
        <v>1344</v>
      </c>
      <c r="C392" s="15" t="s">
        <v>172</v>
      </c>
      <c r="D392" s="15" t="s">
        <v>1345</v>
      </c>
      <c r="E392" s="18" t="s">
        <v>1346</v>
      </c>
      <c r="F392" s="18" t="s">
        <v>203</v>
      </c>
      <c r="G392" s="15" t="s">
        <v>1347</v>
      </c>
    </row>
    <row r="393" spans="1:8" ht="30" x14ac:dyDescent="0.25">
      <c r="A393" s="17" t="s">
        <v>945</v>
      </c>
      <c r="B393" s="18" t="s">
        <v>946</v>
      </c>
      <c r="C393" s="15" t="s">
        <v>172</v>
      </c>
      <c r="D393" s="15" t="s">
        <v>947</v>
      </c>
      <c r="E393" s="18" t="s">
        <v>948</v>
      </c>
      <c r="F393" s="18" t="s">
        <v>175</v>
      </c>
      <c r="G393" s="15" t="s">
        <v>233</v>
      </c>
    </row>
    <row r="394" spans="1:8" ht="30" x14ac:dyDescent="0.25">
      <c r="A394" s="17" t="s">
        <v>2001</v>
      </c>
      <c r="B394" s="18" t="s">
        <v>2002</v>
      </c>
      <c r="C394" s="15" t="s">
        <v>172</v>
      </c>
      <c r="D394" s="15" t="s">
        <v>2003</v>
      </c>
      <c r="E394" s="18" t="s">
        <v>2004</v>
      </c>
      <c r="F394" s="18" t="s">
        <v>1094</v>
      </c>
      <c r="G394" s="15" t="s">
        <v>957</v>
      </c>
    </row>
    <row r="395" spans="1:8" ht="30" x14ac:dyDescent="0.25">
      <c r="A395" s="17" t="s">
        <v>2144</v>
      </c>
      <c r="B395" s="18" t="s">
        <v>2145</v>
      </c>
      <c r="C395" s="15" t="s">
        <v>172</v>
      </c>
      <c r="D395" s="15" t="s">
        <v>2146</v>
      </c>
      <c r="E395" s="18" t="s">
        <v>2147</v>
      </c>
      <c r="F395" s="18" t="s">
        <v>698</v>
      </c>
      <c r="G395" s="15" t="s">
        <v>898</v>
      </c>
    </row>
    <row r="396" spans="1:8" x14ac:dyDescent="0.25">
      <c r="A396" s="17" t="s">
        <v>1829</v>
      </c>
      <c r="B396" s="18" t="s">
        <v>1830</v>
      </c>
      <c r="C396" s="15" t="s">
        <v>172</v>
      </c>
      <c r="D396" s="15" t="s">
        <v>1831</v>
      </c>
      <c r="E396" s="18" t="s">
        <v>1832</v>
      </c>
      <c r="F396" s="18" t="s">
        <v>175</v>
      </c>
      <c r="G396" s="15" t="s">
        <v>213</v>
      </c>
    </row>
    <row r="397" spans="1:8" ht="30" x14ac:dyDescent="0.25">
      <c r="A397" s="17" t="s">
        <v>1421</v>
      </c>
      <c r="B397" s="18" t="s">
        <v>1422</v>
      </c>
      <c r="C397" s="15" t="s">
        <v>172</v>
      </c>
      <c r="D397" s="15" t="s">
        <v>1423</v>
      </c>
      <c r="E397" s="18" t="s">
        <v>1424</v>
      </c>
      <c r="F397" s="18" t="s">
        <v>227</v>
      </c>
      <c r="G397" s="15" t="s">
        <v>1425</v>
      </c>
    </row>
    <row r="398" spans="1:8" x14ac:dyDescent="0.25">
      <c r="A398" s="17" t="s">
        <v>2285</v>
      </c>
      <c r="B398" s="18" t="s">
        <v>2286</v>
      </c>
      <c r="C398" s="15" t="s">
        <v>172</v>
      </c>
      <c r="D398" s="15" t="s">
        <v>2287</v>
      </c>
      <c r="E398" s="18" t="s">
        <v>2288</v>
      </c>
      <c r="F398" s="18" t="s">
        <v>192</v>
      </c>
      <c r="G398" s="15" t="s">
        <v>2289</v>
      </c>
    </row>
    <row r="399" spans="1:8" ht="30" x14ac:dyDescent="0.25">
      <c r="A399" s="17" t="s">
        <v>188</v>
      </c>
      <c r="B399" s="18" t="s">
        <v>189</v>
      </c>
      <c r="C399" s="15" t="s">
        <v>172</v>
      </c>
      <c r="D399" s="15" t="s">
        <v>190</v>
      </c>
      <c r="E399" s="18" t="s">
        <v>191</v>
      </c>
      <c r="F399" s="18" t="s">
        <v>192</v>
      </c>
      <c r="G399" s="15" t="s">
        <v>193</v>
      </c>
    </row>
    <row r="400" spans="1:8" ht="30" x14ac:dyDescent="0.25">
      <c r="A400" s="22" t="s">
        <v>464</v>
      </c>
      <c r="B400" s="23" t="s">
        <v>465</v>
      </c>
      <c r="C400" s="24" t="s">
        <v>172</v>
      </c>
      <c r="D400" s="24" t="s">
        <v>466</v>
      </c>
      <c r="E400" s="23" t="s">
        <v>467</v>
      </c>
      <c r="F400" s="23" t="s">
        <v>175</v>
      </c>
      <c r="G400" s="24" t="s">
        <v>213</v>
      </c>
      <c r="H400" s="25" t="s">
        <v>468</v>
      </c>
    </row>
    <row r="401" spans="1:8" ht="30" x14ac:dyDescent="0.25">
      <c r="A401" s="17" t="s">
        <v>1777</v>
      </c>
      <c r="B401" s="18" t="s">
        <v>1778</v>
      </c>
      <c r="C401" s="15" t="s">
        <v>172</v>
      </c>
      <c r="D401" s="15" t="s">
        <v>1779</v>
      </c>
      <c r="E401" s="18" t="s">
        <v>1780</v>
      </c>
      <c r="F401" s="18" t="s">
        <v>203</v>
      </c>
      <c r="G401" s="15" t="s">
        <v>1073</v>
      </c>
    </row>
    <row r="402" spans="1:8" ht="30" x14ac:dyDescent="0.25">
      <c r="A402" s="17" t="s">
        <v>2162</v>
      </c>
      <c r="B402" s="18" t="s">
        <v>2163</v>
      </c>
      <c r="C402" s="15" t="s">
        <v>172</v>
      </c>
      <c r="D402" s="15" t="s">
        <v>2164</v>
      </c>
      <c r="E402" s="18" t="s">
        <v>2165</v>
      </c>
      <c r="F402" s="18" t="s">
        <v>203</v>
      </c>
      <c r="G402" s="15" t="s">
        <v>2166</v>
      </c>
    </row>
    <row r="403" spans="1:8" x14ac:dyDescent="0.25">
      <c r="A403" s="17" t="s">
        <v>1790</v>
      </c>
      <c r="B403" s="18" t="s">
        <v>1791</v>
      </c>
      <c r="C403" s="15" t="s">
        <v>172</v>
      </c>
      <c r="D403" s="15" t="s">
        <v>1792</v>
      </c>
      <c r="E403" s="18" t="s">
        <v>1793</v>
      </c>
      <c r="F403" s="18" t="s">
        <v>203</v>
      </c>
      <c r="G403" s="15" t="s">
        <v>1794</v>
      </c>
    </row>
    <row r="404" spans="1:8" ht="30" x14ac:dyDescent="0.25">
      <c r="A404" s="22" t="s">
        <v>495</v>
      </c>
      <c r="B404" s="23" t="s">
        <v>496</v>
      </c>
      <c r="C404" s="24" t="s">
        <v>172</v>
      </c>
      <c r="D404" s="24" t="s">
        <v>497</v>
      </c>
      <c r="E404" s="23" t="s">
        <v>498</v>
      </c>
      <c r="F404" s="23" t="s">
        <v>227</v>
      </c>
      <c r="G404" s="24" t="s">
        <v>499</v>
      </c>
      <c r="H404" s="24"/>
    </row>
    <row r="405" spans="1:8" x14ac:dyDescent="0.25">
      <c r="A405" s="17" t="s">
        <v>726</v>
      </c>
      <c r="B405" s="18" t="s">
        <v>727</v>
      </c>
      <c r="C405" s="15" t="s">
        <v>172</v>
      </c>
      <c r="D405" s="15" t="s">
        <v>728</v>
      </c>
      <c r="E405" s="18" t="s">
        <v>729</v>
      </c>
      <c r="F405" s="18" t="s">
        <v>175</v>
      </c>
      <c r="G405" s="15" t="s">
        <v>599</v>
      </c>
    </row>
    <row r="406" spans="1:8" x14ac:dyDescent="0.25">
      <c r="A406" s="17" t="s">
        <v>2236</v>
      </c>
      <c r="B406" s="18" t="s">
        <v>2237</v>
      </c>
      <c r="C406" s="15" t="s">
        <v>172</v>
      </c>
      <c r="D406" s="15" t="s">
        <v>2238</v>
      </c>
      <c r="E406" s="18" t="s">
        <v>2239</v>
      </c>
      <c r="F406" s="18" t="s">
        <v>175</v>
      </c>
      <c r="G406" s="15" t="s">
        <v>463</v>
      </c>
    </row>
    <row r="407" spans="1:8" x14ac:dyDescent="0.25">
      <c r="A407" s="17" t="s">
        <v>404</v>
      </c>
      <c r="B407" s="18" t="s">
        <v>405</v>
      </c>
      <c r="C407" s="15" t="s">
        <v>172</v>
      </c>
      <c r="D407" s="15" t="s">
        <v>406</v>
      </c>
      <c r="E407" s="18" t="s">
        <v>407</v>
      </c>
      <c r="F407" s="18" t="s">
        <v>175</v>
      </c>
      <c r="G407" s="15" t="s">
        <v>181</v>
      </c>
    </row>
    <row r="408" spans="1:8" x14ac:dyDescent="0.25">
      <c r="A408" s="17" t="s">
        <v>1668</v>
      </c>
      <c r="B408" s="18" t="s">
        <v>1669</v>
      </c>
      <c r="C408" s="15" t="s">
        <v>172</v>
      </c>
      <c r="D408" s="15" t="s">
        <v>1670</v>
      </c>
      <c r="E408" s="18" t="s">
        <v>1671</v>
      </c>
      <c r="F408" s="18" t="s">
        <v>175</v>
      </c>
      <c r="G408" s="15" t="s">
        <v>176</v>
      </c>
      <c r="H408" s="20" t="s">
        <v>1672</v>
      </c>
    </row>
    <row r="409" spans="1:8" ht="30" x14ac:dyDescent="0.25">
      <c r="A409" s="17" t="s">
        <v>1927</v>
      </c>
      <c r="B409" s="18" t="s">
        <v>1928</v>
      </c>
      <c r="C409" s="15" t="s">
        <v>172</v>
      </c>
      <c r="D409" s="15" t="s">
        <v>1929</v>
      </c>
      <c r="E409" s="18" t="s">
        <v>1930</v>
      </c>
      <c r="F409" s="18" t="s">
        <v>175</v>
      </c>
      <c r="G409" s="15" t="s">
        <v>233</v>
      </c>
    </row>
    <row r="410" spans="1:8" x14ac:dyDescent="0.25">
      <c r="A410" s="17" t="s">
        <v>1025</v>
      </c>
      <c r="B410" s="18" t="s">
        <v>1026</v>
      </c>
      <c r="C410" s="15" t="s">
        <v>172</v>
      </c>
      <c r="D410" s="15" t="s">
        <v>1027</v>
      </c>
      <c r="E410" s="18" t="s">
        <v>1028</v>
      </c>
      <c r="F410" s="18" t="s">
        <v>175</v>
      </c>
      <c r="G410" s="15" t="s">
        <v>353</v>
      </c>
    </row>
    <row r="411" spans="1:8" x14ac:dyDescent="0.25">
      <c r="A411" s="17" t="s">
        <v>1589</v>
      </c>
      <c r="B411" s="18" t="s">
        <v>1590</v>
      </c>
      <c r="C411" s="15" t="s">
        <v>172</v>
      </c>
      <c r="D411" s="15" t="s">
        <v>1591</v>
      </c>
      <c r="E411" s="18" t="s">
        <v>1592</v>
      </c>
      <c r="F411" s="18" t="s">
        <v>203</v>
      </c>
      <c r="G411" s="15" t="s">
        <v>247</v>
      </c>
    </row>
    <row r="412" spans="1:8" x14ac:dyDescent="0.25">
      <c r="A412" s="17" t="s">
        <v>1339</v>
      </c>
      <c r="B412" s="18" t="s">
        <v>1340</v>
      </c>
      <c r="C412" s="15" t="s">
        <v>172</v>
      </c>
      <c r="D412" s="15" t="s">
        <v>1341</v>
      </c>
      <c r="E412" s="18" t="s">
        <v>1342</v>
      </c>
      <c r="F412" s="18" t="s">
        <v>175</v>
      </c>
      <c r="G412" s="15" t="s">
        <v>488</v>
      </c>
    </row>
    <row r="413" spans="1:8" ht="30" x14ac:dyDescent="0.25">
      <c r="A413" s="17" t="s">
        <v>797</v>
      </c>
      <c r="B413" s="18" t="s">
        <v>798</v>
      </c>
      <c r="C413" s="15" t="s">
        <v>172</v>
      </c>
      <c r="D413" s="15" t="s">
        <v>799</v>
      </c>
      <c r="E413" s="18" t="s">
        <v>800</v>
      </c>
      <c r="F413" s="18" t="s">
        <v>175</v>
      </c>
      <c r="G413" s="15" t="s">
        <v>186</v>
      </c>
    </row>
    <row r="414" spans="1:8" x14ac:dyDescent="0.25">
      <c r="A414" s="17" t="s">
        <v>1526</v>
      </c>
      <c r="B414" s="18" t="s">
        <v>1527</v>
      </c>
      <c r="C414" s="15" t="s">
        <v>172</v>
      </c>
      <c r="D414" s="15" t="s">
        <v>1528</v>
      </c>
      <c r="E414" s="18" t="s">
        <v>1529</v>
      </c>
      <c r="F414" s="18" t="s">
        <v>724</v>
      </c>
      <c r="G414" s="15" t="s">
        <v>1530</v>
      </c>
    </row>
    <row r="415" spans="1:8" x14ac:dyDescent="0.25">
      <c r="A415" s="17" t="s">
        <v>1842</v>
      </c>
      <c r="B415" s="18" t="s">
        <v>1843</v>
      </c>
      <c r="C415" s="15" t="s">
        <v>172</v>
      </c>
      <c r="D415" s="15" t="s">
        <v>1844</v>
      </c>
      <c r="E415" s="18" t="s">
        <v>1845</v>
      </c>
      <c r="F415" s="18" t="s">
        <v>175</v>
      </c>
      <c r="G415" s="15" t="s">
        <v>463</v>
      </c>
    </row>
    <row r="416" spans="1:8" x14ac:dyDescent="0.25">
      <c r="A416" s="17" t="s">
        <v>2298</v>
      </c>
      <c r="B416" s="18" t="s">
        <v>2299</v>
      </c>
      <c r="C416" s="15" t="s">
        <v>172</v>
      </c>
      <c r="D416" s="15" t="s">
        <v>2300</v>
      </c>
      <c r="E416" s="18" t="s">
        <v>2301</v>
      </c>
      <c r="F416" s="18" t="s">
        <v>203</v>
      </c>
      <c r="G416" s="15" t="s">
        <v>247</v>
      </c>
    </row>
    <row r="417" spans="1:8" x14ac:dyDescent="0.25">
      <c r="A417" s="17" t="s">
        <v>1747</v>
      </c>
      <c r="B417" s="18" t="s">
        <v>1748</v>
      </c>
      <c r="C417" s="15" t="s">
        <v>172</v>
      </c>
      <c r="D417" s="15" t="s">
        <v>1749</v>
      </c>
      <c r="E417" s="18" t="s">
        <v>1750</v>
      </c>
      <c r="F417" s="18" t="s">
        <v>175</v>
      </c>
      <c r="G417" s="15" t="s">
        <v>213</v>
      </c>
    </row>
    <row r="418" spans="1:8" x14ac:dyDescent="0.25">
      <c r="A418" s="17" t="s">
        <v>2064</v>
      </c>
      <c r="B418" s="18" t="s">
        <v>2065</v>
      </c>
      <c r="C418" s="15" t="s">
        <v>172</v>
      </c>
      <c r="D418" s="15" t="s">
        <v>2066</v>
      </c>
      <c r="E418" s="18" t="s">
        <v>2067</v>
      </c>
      <c r="F418" s="18" t="s">
        <v>175</v>
      </c>
      <c r="G418" s="15" t="s">
        <v>213</v>
      </c>
    </row>
    <row r="419" spans="1:8" ht="30" x14ac:dyDescent="0.25">
      <c r="A419" s="17" t="s">
        <v>1364</v>
      </c>
      <c r="B419" s="18" t="s">
        <v>1365</v>
      </c>
      <c r="C419" s="15" t="s">
        <v>172</v>
      </c>
      <c r="D419" s="15" t="s">
        <v>1366</v>
      </c>
      <c r="E419" s="18" t="s">
        <v>1367</v>
      </c>
      <c r="F419" s="18" t="s">
        <v>430</v>
      </c>
      <c r="G419" s="15" t="s">
        <v>431</v>
      </c>
    </row>
    <row r="420" spans="1:8" x14ac:dyDescent="0.25">
      <c r="A420" s="17" t="s">
        <v>1373</v>
      </c>
      <c r="B420" s="18" t="s">
        <v>1374</v>
      </c>
      <c r="C420" s="15" t="s">
        <v>172</v>
      </c>
      <c r="D420" s="15" t="s">
        <v>1375</v>
      </c>
      <c r="E420" s="18" t="s">
        <v>1376</v>
      </c>
      <c r="F420" s="18" t="s">
        <v>347</v>
      </c>
      <c r="G420" s="15" t="s">
        <v>1377</v>
      </c>
    </row>
    <row r="421" spans="1:8" x14ac:dyDescent="0.25">
      <c r="A421" s="17" t="s">
        <v>1547</v>
      </c>
      <c r="B421" s="18" t="s">
        <v>1548</v>
      </c>
      <c r="C421" s="15" t="s">
        <v>172</v>
      </c>
      <c r="D421" s="15" t="s">
        <v>545</v>
      </c>
      <c r="E421" s="18" t="s">
        <v>1549</v>
      </c>
      <c r="F421" s="18" t="s">
        <v>175</v>
      </c>
      <c r="G421" s="15" t="s">
        <v>233</v>
      </c>
    </row>
    <row r="422" spans="1:8" x14ac:dyDescent="0.25">
      <c r="A422" s="17" t="s">
        <v>182</v>
      </c>
      <c r="B422" s="18" t="s">
        <v>183</v>
      </c>
      <c r="C422" s="15" t="s">
        <v>172</v>
      </c>
      <c r="D422" s="15" t="s">
        <v>184</v>
      </c>
      <c r="E422" s="18" t="s">
        <v>185</v>
      </c>
      <c r="F422" s="18" t="s">
        <v>175</v>
      </c>
      <c r="G422" s="15" t="s">
        <v>186</v>
      </c>
      <c r="H422" s="19" t="s">
        <v>187</v>
      </c>
    </row>
    <row r="423" spans="1:8" x14ac:dyDescent="0.25">
      <c r="A423" s="17" t="s">
        <v>662</v>
      </c>
      <c r="B423" s="18" t="s">
        <v>663</v>
      </c>
      <c r="C423" s="15" t="s">
        <v>172</v>
      </c>
      <c r="D423" s="15" t="s">
        <v>664</v>
      </c>
      <c r="E423" s="18" t="s">
        <v>665</v>
      </c>
      <c r="F423" s="18" t="s">
        <v>175</v>
      </c>
      <c r="G423" s="15" t="s">
        <v>186</v>
      </c>
    </row>
    <row r="424" spans="1:8" x14ac:dyDescent="0.25">
      <c r="A424" s="17" t="s">
        <v>2240</v>
      </c>
      <c r="B424" s="18" t="s">
        <v>2241</v>
      </c>
      <c r="C424" s="15" t="s">
        <v>172</v>
      </c>
      <c r="D424" s="15" t="s">
        <v>2242</v>
      </c>
      <c r="E424" s="18" t="s">
        <v>2243</v>
      </c>
      <c r="F424" s="18" t="s">
        <v>175</v>
      </c>
      <c r="G424" s="15" t="s">
        <v>353</v>
      </c>
    </row>
    <row r="425" spans="1:8" x14ac:dyDescent="0.25">
      <c r="A425" s="17" t="s">
        <v>1436</v>
      </c>
      <c r="B425" s="18" t="s">
        <v>1437</v>
      </c>
      <c r="C425" s="15" t="s">
        <v>172</v>
      </c>
      <c r="D425" s="15" t="s">
        <v>1438</v>
      </c>
      <c r="E425" s="18" t="s">
        <v>1439</v>
      </c>
      <c r="F425" s="18" t="s">
        <v>1411</v>
      </c>
      <c r="G425" s="15" t="s">
        <v>1440</v>
      </c>
    </row>
    <row r="426" spans="1:8" x14ac:dyDescent="0.25">
      <c r="A426" s="17" t="s">
        <v>1403</v>
      </c>
      <c r="B426" s="18" t="s">
        <v>1404</v>
      </c>
      <c r="C426" s="15" t="s">
        <v>172</v>
      </c>
      <c r="D426" s="15" t="s">
        <v>1405</v>
      </c>
      <c r="E426" s="18" t="s">
        <v>1406</v>
      </c>
      <c r="F426" s="18" t="s">
        <v>1105</v>
      </c>
      <c r="G426" s="15" t="s">
        <v>1106</v>
      </c>
    </row>
    <row r="427" spans="1:8" x14ac:dyDescent="0.25">
      <c r="A427" s="17" t="s">
        <v>1558</v>
      </c>
      <c r="B427" s="18" t="s">
        <v>1559</v>
      </c>
      <c r="C427" s="15" t="s">
        <v>172</v>
      </c>
      <c r="D427" s="15" t="s">
        <v>1560</v>
      </c>
      <c r="E427" s="18" t="s">
        <v>1561</v>
      </c>
      <c r="F427" s="18" t="s">
        <v>175</v>
      </c>
      <c r="G427" s="15" t="s">
        <v>213</v>
      </c>
    </row>
    <row r="428" spans="1:8" x14ac:dyDescent="0.25">
      <c r="A428" s="17" t="s">
        <v>1620</v>
      </c>
      <c r="B428" s="18" t="s">
        <v>1621</v>
      </c>
      <c r="C428" s="15" t="s">
        <v>172</v>
      </c>
      <c r="D428" s="15" t="s">
        <v>1622</v>
      </c>
      <c r="E428" s="18" t="s">
        <v>1623</v>
      </c>
      <c r="F428" s="18" t="s">
        <v>1352</v>
      </c>
      <c r="G428" s="15" t="s">
        <v>1353</v>
      </c>
    </row>
    <row r="429" spans="1:8" x14ac:dyDescent="0.25">
      <c r="A429" s="17" t="s">
        <v>1522</v>
      </c>
      <c r="B429" s="18" t="s">
        <v>1523</v>
      </c>
      <c r="C429" s="15" t="s">
        <v>172</v>
      </c>
      <c r="D429" s="15" t="s">
        <v>1524</v>
      </c>
      <c r="E429" s="18" t="s">
        <v>1525</v>
      </c>
      <c r="F429" s="18" t="s">
        <v>175</v>
      </c>
      <c r="G429" s="15" t="s">
        <v>186</v>
      </c>
    </row>
    <row r="430" spans="1:8" x14ac:dyDescent="0.25">
      <c r="A430" s="17" t="s">
        <v>863</v>
      </c>
      <c r="B430" s="18" t="s">
        <v>864</v>
      </c>
      <c r="C430" s="15" t="s">
        <v>172</v>
      </c>
      <c r="D430" s="15" t="s">
        <v>865</v>
      </c>
      <c r="E430" s="18" t="s">
        <v>866</v>
      </c>
      <c r="F430" s="18" t="s">
        <v>175</v>
      </c>
      <c r="G430" s="15" t="s">
        <v>181</v>
      </c>
    </row>
    <row r="431" spans="1:8" x14ac:dyDescent="0.25">
      <c r="A431" s="17" t="s">
        <v>1575</v>
      </c>
      <c r="B431" s="18" t="s">
        <v>1576</v>
      </c>
      <c r="C431" s="15" t="s">
        <v>172</v>
      </c>
      <c r="D431" s="15" t="s">
        <v>1577</v>
      </c>
      <c r="E431" s="18" t="s">
        <v>1578</v>
      </c>
      <c r="F431" s="18" t="s">
        <v>175</v>
      </c>
      <c r="G431" s="15" t="s">
        <v>186</v>
      </c>
    </row>
    <row r="432" spans="1:8" x14ac:dyDescent="0.25">
      <c r="A432" s="17" t="s">
        <v>2171</v>
      </c>
      <c r="B432" s="18" t="s">
        <v>2172</v>
      </c>
      <c r="C432" s="15" t="s">
        <v>172</v>
      </c>
      <c r="D432" s="15" t="s">
        <v>2173</v>
      </c>
      <c r="E432" s="18" t="s">
        <v>2174</v>
      </c>
      <c r="F432" s="18" t="s">
        <v>175</v>
      </c>
      <c r="G432" s="15" t="s">
        <v>233</v>
      </c>
    </row>
    <row r="433" spans="1:8" x14ac:dyDescent="0.25">
      <c r="A433" s="17" t="s">
        <v>1903</v>
      </c>
      <c r="B433" s="18" t="s">
        <v>1904</v>
      </c>
      <c r="C433" s="15" t="s">
        <v>172</v>
      </c>
      <c r="D433" s="15" t="s">
        <v>1905</v>
      </c>
      <c r="E433" s="18" t="s">
        <v>1906</v>
      </c>
      <c r="F433" s="18" t="s">
        <v>192</v>
      </c>
      <c r="G433" s="15" t="s">
        <v>1907</v>
      </c>
    </row>
    <row r="434" spans="1:8" x14ac:dyDescent="0.25">
      <c r="A434" s="17" t="s">
        <v>1413</v>
      </c>
      <c r="B434" s="18" t="s">
        <v>1414</v>
      </c>
      <c r="C434" s="15" t="s">
        <v>172</v>
      </c>
      <c r="D434" s="15" t="s">
        <v>1415</v>
      </c>
      <c r="E434" s="18" t="s">
        <v>1416</v>
      </c>
      <c r="F434" s="18" t="s">
        <v>281</v>
      </c>
      <c r="G434" s="15" t="s">
        <v>1249</v>
      </c>
    </row>
    <row r="435" spans="1:8" ht="30" x14ac:dyDescent="0.25">
      <c r="A435" s="17" t="s">
        <v>199</v>
      </c>
      <c r="B435" s="18" t="s">
        <v>200</v>
      </c>
      <c r="C435" s="15" t="s">
        <v>172</v>
      </c>
      <c r="D435" s="15" t="s">
        <v>201</v>
      </c>
      <c r="E435" s="18" t="s">
        <v>202</v>
      </c>
      <c r="F435" s="18" t="s">
        <v>203</v>
      </c>
      <c r="G435" s="15" t="s">
        <v>204</v>
      </c>
    </row>
    <row r="436" spans="1:8" x14ac:dyDescent="0.25">
      <c r="A436" s="17" t="s">
        <v>1206</v>
      </c>
      <c r="B436" s="18" t="s">
        <v>1207</v>
      </c>
      <c r="C436" s="15" t="s">
        <v>172</v>
      </c>
      <c r="D436" s="15" t="s">
        <v>1208</v>
      </c>
      <c r="E436" s="18" t="s">
        <v>1209</v>
      </c>
      <c r="F436" s="18" t="s">
        <v>739</v>
      </c>
      <c r="G436" s="15" t="s">
        <v>1210</v>
      </c>
    </row>
    <row r="437" spans="1:8" x14ac:dyDescent="0.25">
      <c r="A437" s="17" t="s">
        <v>1235</v>
      </c>
      <c r="B437" s="18" t="s">
        <v>1236</v>
      </c>
      <c r="C437" s="15" t="s">
        <v>172</v>
      </c>
      <c r="D437" s="15" t="s">
        <v>1237</v>
      </c>
      <c r="E437" s="18" t="s">
        <v>1238</v>
      </c>
      <c r="F437" s="18" t="s">
        <v>175</v>
      </c>
      <c r="G437" s="15" t="s">
        <v>181</v>
      </c>
    </row>
    <row r="438" spans="1:8" x14ac:dyDescent="0.25">
      <c r="A438" s="17" t="s">
        <v>1517</v>
      </c>
      <c r="B438" s="18" t="s">
        <v>1518</v>
      </c>
      <c r="C438" s="15" t="s">
        <v>172</v>
      </c>
      <c r="D438" s="15" t="s">
        <v>1519</v>
      </c>
      <c r="E438" s="18" t="s">
        <v>1520</v>
      </c>
      <c r="F438" s="18" t="s">
        <v>1152</v>
      </c>
      <c r="G438" s="15" t="s">
        <v>1521</v>
      </c>
    </row>
    <row r="439" spans="1:8" x14ac:dyDescent="0.25">
      <c r="A439" s="17" t="s">
        <v>885</v>
      </c>
      <c r="B439" s="18" t="s">
        <v>886</v>
      </c>
      <c r="C439" s="15" t="s">
        <v>172</v>
      </c>
      <c r="D439" s="15" t="s">
        <v>887</v>
      </c>
      <c r="E439" s="18" t="s">
        <v>888</v>
      </c>
      <c r="F439" s="18" t="s">
        <v>739</v>
      </c>
      <c r="G439" s="15" t="s">
        <v>889</v>
      </c>
    </row>
    <row r="440" spans="1:8" x14ac:dyDescent="0.25">
      <c r="A440" s="17" t="s">
        <v>1690</v>
      </c>
      <c r="B440" s="18" t="s">
        <v>1691</v>
      </c>
      <c r="C440" s="15" t="s">
        <v>172</v>
      </c>
      <c r="D440" s="15" t="s">
        <v>1692</v>
      </c>
      <c r="E440" s="18" t="s">
        <v>1693</v>
      </c>
      <c r="F440" s="18" t="s">
        <v>739</v>
      </c>
      <c r="G440" s="15" t="s">
        <v>1694</v>
      </c>
    </row>
    <row r="441" spans="1:8" ht="30" x14ac:dyDescent="0.25">
      <c r="A441" s="17" t="s">
        <v>2218</v>
      </c>
      <c r="B441" s="18" t="s">
        <v>2219</v>
      </c>
      <c r="C441" s="15" t="s">
        <v>172</v>
      </c>
      <c r="D441" s="15" t="s">
        <v>2220</v>
      </c>
      <c r="E441" s="18" t="s">
        <v>2221</v>
      </c>
      <c r="F441" s="18" t="s">
        <v>2222</v>
      </c>
      <c r="G441" s="15" t="s">
        <v>2223</v>
      </c>
    </row>
    <row r="442" spans="1:8" ht="30" x14ac:dyDescent="0.25">
      <c r="A442" s="17" t="s">
        <v>601</v>
      </c>
      <c r="B442" s="18" t="s">
        <v>602</v>
      </c>
      <c r="C442" s="15" t="s">
        <v>172</v>
      </c>
      <c r="D442" s="15" t="s">
        <v>603</v>
      </c>
      <c r="E442" s="18" t="s">
        <v>604</v>
      </c>
      <c r="F442" s="18" t="s">
        <v>203</v>
      </c>
      <c r="G442" s="15" t="s">
        <v>605</v>
      </c>
      <c r="H442" s="21" t="s">
        <v>606</v>
      </c>
    </row>
    <row r="443" spans="1:8" x14ac:dyDescent="0.25">
      <c r="A443" s="17" t="s">
        <v>1724</v>
      </c>
      <c r="B443" s="18" t="s">
        <v>1725</v>
      </c>
      <c r="C443" s="15" t="s">
        <v>172</v>
      </c>
      <c r="D443" s="15" t="s">
        <v>1726</v>
      </c>
      <c r="E443" s="18" t="s">
        <v>1727</v>
      </c>
      <c r="F443" s="18" t="s">
        <v>1728</v>
      </c>
      <c r="G443" s="15" t="s">
        <v>1729</v>
      </c>
    </row>
    <row r="444" spans="1:8" x14ac:dyDescent="0.25">
      <c r="A444" s="17" t="s">
        <v>1971</v>
      </c>
      <c r="B444" s="18" t="s">
        <v>1972</v>
      </c>
      <c r="C444" s="15" t="s">
        <v>172</v>
      </c>
      <c r="D444" s="15" t="s">
        <v>1973</v>
      </c>
      <c r="E444" s="18" t="s">
        <v>1974</v>
      </c>
      <c r="F444" s="18" t="s">
        <v>1975</v>
      </c>
      <c r="G444" s="15" t="s">
        <v>1976</v>
      </c>
    </row>
    <row r="445" spans="1:8" x14ac:dyDescent="0.25">
      <c r="A445" s="17" t="s">
        <v>937</v>
      </c>
      <c r="B445" s="18" t="s">
        <v>938</v>
      </c>
      <c r="C445" s="15" t="s">
        <v>172</v>
      </c>
      <c r="D445" s="15" t="s">
        <v>939</v>
      </c>
      <c r="E445" s="18" t="s">
        <v>940</v>
      </c>
      <c r="F445" s="18" t="s">
        <v>175</v>
      </c>
      <c r="G445" s="15" t="s">
        <v>362</v>
      </c>
    </row>
    <row r="446" spans="1:8" ht="30" x14ac:dyDescent="0.25">
      <c r="A446" s="17" t="s">
        <v>1695</v>
      </c>
      <c r="B446" s="18" t="s">
        <v>1696</v>
      </c>
      <c r="C446" s="15" t="s">
        <v>172</v>
      </c>
      <c r="D446" s="15" t="s">
        <v>1697</v>
      </c>
      <c r="E446" s="18" t="s">
        <v>940</v>
      </c>
      <c r="F446" s="18" t="s">
        <v>175</v>
      </c>
      <c r="G446" s="15" t="s">
        <v>362</v>
      </c>
    </row>
    <row r="447" spans="1:8" ht="30" x14ac:dyDescent="0.25">
      <c r="A447" s="17" t="s">
        <v>2307</v>
      </c>
      <c r="B447" s="18" t="s">
        <v>2308</v>
      </c>
      <c r="C447" s="15" t="s">
        <v>172</v>
      </c>
      <c r="D447" s="15" t="s">
        <v>2309</v>
      </c>
      <c r="E447" s="18" t="s">
        <v>2310</v>
      </c>
      <c r="F447" s="18" t="s">
        <v>203</v>
      </c>
      <c r="G447" s="15" t="s">
        <v>247</v>
      </c>
    </row>
    <row r="448" spans="1:8" x14ac:dyDescent="0.25">
      <c r="A448" s="17" t="s">
        <v>757</v>
      </c>
      <c r="B448" s="18" t="s">
        <v>758</v>
      </c>
      <c r="C448" s="15" t="s">
        <v>172</v>
      </c>
      <c r="D448" s="15" t="s">
        <v>759</v>
      </c>
      <c r="E448" s="18" t="s">
        <v>760</v>
      </c>
      <c r="F448" s="18" t="s">
        <v>175</v>
      </c>
      <c r="G448" s="15" t="s">
        <v>186</v>
      </c>
    </row>
    <row r="449" spans="1:8" ht="30" x14ac:dyDescent="0.25">
      <c r="A449" s="17" t="s">
        <v>678</v>
      </c>
      <c r="B449" s="18" t="s">
        <v>679</v>
      </c>
      <c r="C449" s="15" t="s">
        <v>172</v>
      </c>
      <c r="D449" s="15" t="s">
        <v>680</v>
      </c>
      <c r="E449" s="18" t="s">
        <v>681</v>
      </c>
      <c r="F449" s="18" t="s">
        <v>175</v>
      </c>
      <c r="G449" s="15" t="s">
        <v>213</v>
      </c>
    </row>
    <row r="450" spans="1:8" x14ac:dyDescent="0.25">
      <c r="A450" s="17" t="s">
        <v>2106</v>
      </c>
      <c r="B450" s="18" t="s">
        <v>2107</v>
      </c>
      <c r="C450" s="15" t="s">
        <v>172</v>
      </c>
      <c r="D450" s="15" t="s">
        <v>2108</v>
      </c>
      <c r="E450" s="18" t="s">
        <v>2109</v>
      </c>
      <c r="F450" s="18" t="s">
        <v>175</v>
      </c>
      <c r="G450" s="15" t="s">
        <v>233</v>
      </c>
    </row>
    <row r="451" spans="1:8" ht="30" x14ac:dyDescent="0.25">
      <c r="A451" s="17" t="s">
        <v>851</v>
      </c>
      <c r="B451" s="18" t="s">
        <v>852</v>
      </c>
      <c r="C451" s="15" t="s">
        <v>172</v>
      </c>
      <c r="D451" s="15" t="s">
        <v>853</v>
      </c>
      <c r="E451" s="18" t="s">
        <v>854</v>
      </c>
      <c r="F451" s="18" t="s">
        <v>175</v>
      </c>
      <c r="G451" s="15" t="s">
        <v>367</v>
      </c>
    </row>
    <row r="452" spans="1:8" x14ac:dyDescent="0.25">
      <c r="A452" s="17" t="s">
        <v>2210</v>
      </c>
      <c r="B452" s="18" t="s">
        <v>2211</v>
      </c>
      <c r="C452" s="15" t="s">
        <v>172</v>
      </c>
      <c r="D452" s="15" t="s">
        <v>2212</v>
      </c>
      <c r="E452" s="18" t="s">
        <v>2213</v>
      </c>
      <c r="F452" s="18" t="s">
        <v>739</v>
      </c>
      <c r="G452" s="15" t="s">
        <v>1566</v>
      </c>
    </row>
    <row r="453" spans="1:8" ht="30" x14ac:dyDescent="0.25">
      <c r="A453" s="22" t="s">
        <v>1445</v>
      </c>
      <c r="B453" s="23" t="s">
        <v>1446</v>
      </c>
      <c r="C453" s="24" t="s">
        <v>172</v>
      </c>
      <c r="D453" s="24" t="s">
        <v>1447</v>
      </c>
      <c r="E453" s="23" t="s">
        <v>1448</v>
      </c>
      <c r="F453" s="23" t="s">
        <v>1449</v>
      </c>
      <c r="G453" s="24" t="s">
        <v>1450</v>
      </c>
      <c r="H453" s="24"/>
    </row>
    <row r="454" spans="1:8" ht="30" x14ac:dyDescent="0.25">
      <c r="A454" s="17" t="s">
        <v>442</v>
      </c>
      <c r="B454" s="18" t="s">
        <v>443</v>
      </c>
      <c r="C454" s="15" t="s">
        <v>172</v>
      </c>
      <c r="D454" s="15" t="s">
        <v>444</v>
      </c>
      <c r="E454" s="18" t="s">
        <v>445</v>
      </c>
      <c r="F454" s="18" t="s">
        <v>175</v>
      </c>
      <c r="G454" s="15" t="s">
        <v>181</v>
      </c>
    </row>
    <row r="455" spans="1:8" ht="30" x14ac:dyDescent="0.25">
      <c r="A455" s="17" t="s">
        <v>949</v>
      </c>
      <c r="B455" s="18" t="s">
        <v>950</v>
      </c>
      <c r="C455" s="15" t="s">
        <v>172</v>
      </c>
      <c r="D455" s="15" t="s">
        <v>951</v>
      </c>
      <c r="E455" s="18" t="s">
        <v>952</v>
      </c>
      <c r="F455" s="18" t="s">
        <v>175</v>
      </c>
      <c r="G455" s="15" t="s">
        <v>213</v>
      </c>
    </row>
    <row r="456" spans="1:8" x14ac:dyDescent="0.25">
      <c r="A456" s="17" t="s">
        <v>1297</v>
      </c>
      <c r="B456" s="18" t="s">
        <v>1298</v>
      </c>
      <c r="C456" s="15" t="s">
        <v>172</v>
      </c>
      <c r="D456" s="15" t="s">
        <v>1299</v>
      </c>
      <c r="E456" s="18" t="s">
        <v>1300</v>
      </c>
      <c r="F456" s="18" t="s">
        <v>1301</v>
      </c>
      <c r="G456" s="15" t="s">
        <v>1302</v>
      </c>
      <c r="H456" s="19" t="s">
        <v>1303</v>
      </c>
    </row>
    <row r="457" spans="1:8" ht="30" x14ac:dyDescent="0.25">
      <c r="A457" s="17" t="s">
        <v>1001</v>
      </c>
      <c r="B457" s="18" t="s">
        <v>1002</v>
      </c>
      <c r="C457" s="15" t="s">
        <v>172</v>
      </c>
      <c r="D457" s="15" t="s">
        <v>1003</v>
      </c>
      <c r="E457" s="18" t="s">
        <v>1004</v>
      </c>
      <c r="F457" s="18" t="s">
        <v>175</v>
      </c>
      <c r="G457" s="15" t="s">
        <v>353</v>
      </c>
    </row>
    <row r="458" spans="1:8" x14ac:dyDescent="0.25">
      <c r="A458" s="17" t="s">
        <v>1795</v>
      </c>
      <c r="B458" s="18" t="s">
        <v>1796</v>
      </c>
      <c r="C458" s="15" t="s">
        <v>172</v>
      </c>
      <c r="D458" s="15" t="s">
        <v>1797</v>
      </c>
      <c r="E458" s="18" t="s">
        <v>1798</v>
      </c>
      <c r="F458" s="18" t="s">
        <v>203</v>
      </c>
      <c r="G458" s="15" t="s">
        <v>1799</v>
      </c>
    </row>
    <row r="459" spans="1:8" x14ac:dyDescent="0.25">
      <c r="A459" s="17" t="s">
        <v>1837</v>
      </c>
      <c r="B459" s="18" t="s">
        <v>1838</v>
      </c>
      <c r="C459" s="15" t="s">
        <v>172</v>
      </c>
      <c r="D459" s="15" t="s">
        <v>1839</v>
      </c>
      <c r="E459" s="18" t="s">
        <v>1840</v>
      </c>
      <c r="F459" s="18" t="s">
        <v>175</v>
      </c>
      <c r="G459" s="15" t="s">
        <v>1841</v>
      </c>
    </row>
    <row r="460" spans="1:8" x14ac:dyDescent="0.25">
      <c r="A460" s="17" t="s">
        <v>1739</v>
      </c>
      <c r="B460" s="18" t="s">
        <v>1740</v>
      </c>
      <c r="C460" s="15" t="s">
        <v>172</v>
      </c>
      <c r="D460" s="15" t="s">
        <v>1741</v>
      </c>
      <c r="E460" s="18" t="s">
        <v>1742</v>
      </c>
      <c r="F460" s="18" t="s">
        <v>203</v>
      </c>
      <c r="G460" s="15" t="s">
        <v>247</v>
      </c>
    </row>
    <row r="461" spans="1:8" ht="30" x14ac:dyDescent="0.25">
      <c r="A461" s="17" t="s">
        <v>1090</v>
      </c>
      <c r="B461" s="18" t="s">
        <v>1091</v>
      </c>
      <c r="C461" s="15" t="s">
        <v>172</v>
      </c>
      <c r="D461" s="15" t="s">
        <v>1092</v>
      </c>
      <c r="E461" s="18" t="s">
        <v>1093</v>
      </c>
      <c r="F461" s="18" t="s">
        <v>1094</v>
      </c>
      <c r="G461" s="15" t="s">
        <v>957</v>
      </c>
    </row>
    <row r="462" spans="1:8" x14ac:dyDescent="0.25">
      <c r="A462" s="17" t="s">
        <v>2135</v>
      </c>
      <c r="B462" s="18" t="s">
        <v>2136</v>
      </c>
      <c r="C462" s="15" t="s">
        <v>172</v>
      </c>
      <c r="D462" s="15" t="s">
        <v>2137</v>
      </c>
      <c r="E462" s="18" t="s">
        <v>2138</v>
      </c>
      <c r="F462" s="18" t="s">
        <v>203</v>
      </c>
      <c r="G462" s="15" t="s">
        <v>1799</v>
      </c>
    </row>
    <row r="463" spans="1:8" ht="30" x14ac:dyDescent="0.25">
      <c r="A463" s="17" t="s">
        <v>1602</v>
      </c>
      <c r="B463" s="18" t="s">
        <v>1603</v>
      </c>
      <c r="C463" s="15" t="s">
        <v>172</v>
      </c>
      <c r="D463" s="15" t="s">
        <v>1604</v>
      </c>
      <c r="E463" s="18" t="s">
        <v>1605</v>
      </c>
      <c r="F463" s="18" t="s">
        <v>698</v>
      </c>
      <c r="G463" s="15" t="s">
        <v>228</v>
      </c>
    </row>
    <row r="464" spans="1:8" x14ac:dyDescent="0.25">
      <c r="A464" s="17" t="s">
        <v>1417</v>
      </c>
      <c r="B464" s="18" t="s">
        <v>1418</v>
      </c>
      <c r="C464" s="15" t="s">
        <v>172</v>
      </c>
      <c r="D464" s="15" t="s">
        <v>1419</v>
      </c>
      <c r="E464" s="18" t="s">
        <v>1420</v>
      </c>
      <c r="F464" s="18" t="s">
        <v>724</v>
      </c>
      <c r="G464" s="15" t="s">
        <v>889</v>
      </c>
    </row>
    <row r="465" spans="1:8" x14ac:dyDescent="0.25">
      <c r="A465" s="17" t="s">
        <v>2059</v>
      </c>
      <c r="B465" s="18" t="s">
        <v>2060</v>
      </c>
      <c r="C465" s="15" t="s">
        <v>172</v>
      </c>
      <c r="D465" s="15" t="s">
        <v>2061</v>
      </c>
      <c r="E465" s="18" t="s">
        <v>2062</v>
      </c>
      <c r="F465" s="18" t="s">
        <v>739</v>
      </c>
      <c r="G465" s="15" t="s">
        <v>2063</v>
      </c>
    </row>
    <row r="466" spans="1:8" ht="30" x14ac:dyDescent="0.25">
      <c r="A466" s="17" t="s">
        <v>1464</v>
      </c>
      <c r="B466" s="18" t="s">
        <v>1465</v>
      </c>
      <c r="C466" s="15" t="s">
        <v>172</v>
      </c>
      <c r="D466" s="15" t="s">
        <v>1466</v>
      </c>
      <c r="E466" s="18" t="s">
        <v>1467</v>
      </c>
      <c r="F466" s="18" t="s">
        <v>1463</v>
      </c>
      <c r="G466" s="15" t="s">
        <v>615</v>
      </c>
    </row>
    <row r="467" spans="1:8" x14ac:dyDescent="0.25">
      <c r="A467" s="22" t="s">
        <v>474</v>
      </c>
      <c r="B467" s="23" t="s">
        <v>475</v>
      </c>
      <c r="C467" s="24" t="s">
        <v>172</v>
      </c>
      <c r="D467" s="24" t="s">
        <v>476</v>
      </c>
      <c r="E467" s="23" t="s">
        <v>477</v>
      </c>
      <c r="F467" s="23" t="s">
        <v>192</v>
      </c>
      <c r="G467" s="24" t="s">
        <v>478</v>
      </c>
      <c r="H467" s="25" t="s">
        <v>479</v>
      </c>
    </row>
    <row r="468" spans="1:8" x14ac:dyDescent="0.25">
      <c r="A468" s="17" t="s">
        <v>1854</v>
      </c>
      <c r="B468" s="18" t="s">
        <v>1855</v>
      </c>
      <c r="C468" s="15" t="s">
        <v>172</v>
      </c>
      <c r="D468" s="15" t="s">
        <v>1856</v>
      </c>
      <c r="E468" s="18" t="s">
        <v>1857</v>
      </c>
      <c r="F468" s="18" t="s">
        <v>175</v>
      </c>
      <c r="G468" s="15" t="s">
        <v>1858</v>
      </c>
    </row>
    <row r="469" spans="1:8" x14ac:dyDescent="0.25">
      <c r="A469" s="17" t="s">
        <v>1095</v>
      </c>
      <c r="B469" s="18" t="s">
        <v>1096</v>
      </c>
      <c r="C469" s="15" t="s">
        <v>172</v>
      </c>
      <c r="D469" s="15" t="s">
        <v>1097</v>
      </c>
      <c r="E469" s="18" t="s">
        <v>1098</v>
      </c>
      <c r="F469" s="18" t="s">
        <v>1099</v>
      </c>
      <c r="G469" s="15" t="s">
        <v>1100</v>
      </c>
    </row>
    <row r="470" spans="1:8" x14ac:dyDescent="0.25">
      <c r="A470" s="17" t="s">
        <v>787</v>
      </c>
      <c r="B470" s="18" t="s">
        <v>788</v>
      </c>
      <c r="C470" s="15" t="s">
        <v>172</v>
      </c>
      <c r="D470" s="15" t="s">
        <v>789</v>
      </c>
      <c r="E470" s="18" t="s">
        <v>790</v>
      </c>
      <c r="F470" s="18" t="s">
        <v>175</v>
      </c>
      <c r="G470" s="15" t="s">
        <v>791</v>
      </c>
    </row>
    <row r="471" spans="1:8" x14ac:dyDescent="0.25">
      <c r="A471" s="17" t="s">
        <v>632</v>
      </c>
      <c r="B471" s="18" t="s">
        <v>633</v>
      </c>
      <c r="C471" s="15" t="s">
        <v>172</v>
      </c>
      <c r="D471" s="15" t="s">
        <v>634</v>
      </c>
      <c r="E471" s="18" t="s">
        <v>635</v>
      </c>
      <c r="F471" s="18" t="s">
        <v>636</v>
      </c>
      <c r="G471" s="15" t="s">
        <v>228</v>
      </c>
    </row>
    <row r="472" spans="1:8" ht="30" x14ac:dyDescent="0.25">
      <c r="A472" s="17" t="s">
        <v>1175</v>
      </c>
      <c r="B472" s="18" t="s">
        <v>1176</v>
      </c>
      <c r="C472" s="15" t="s">
        <v>172</v>
      </c>
      <c r="D472" s="15" t="s">
        <v>1177</v>
      </c>
      <c r="E472" s="18" t="s">
        <v>1178</v>
      </c>
      <c r="F472" s="18" t="s">
        <v>175</v>
      </c>
      <c r="G472" s="15" t="s">
        <v>213</v>
      </c>
    </row>
    <row r="473" spans="1:8" ht="30" x14ac:dyDescent="0.25">
      <c r="A473" s="17" t="s">
        <v>1291</v>
      </c>
      <c r="B473" s="18" t="s">
        <v>1292</v>
      </c>
      <c r="C473" s="15" t="s">
        <v>172</v>
      </c>
      <c r="D473" s="15" t="s">
        <v>1293</v>
      </c>
      <c r="E473" s="18" t="s">
        <v>1294</v>
      </c>
      <c r="F473" s="18" t="s">
        <v>1295</v>
      </c>
      <c r="G473" s="15" t="s">
        <v>1296</v>
      </c>
    </row>
    <row r="474" spans="1:8" x14ac:dyDescent="0.25">
      <c r="A474" s="17" t="s">
        <v>620</v>
      </c>
      <c r="B474" s="18" t="s">
        <v>621</v>
      </c>
      <c r="C474" s="15" t="s">
        <v>172</v>
      </c>
      <c r="D474" s="15" t="s">
        <v>622</v>
      </c>
      <c r="E474" s="18" t="s">
        <v>623</v>
      </c>
      <c r="F474" s="18" t="s">
        <v>175</v>
      </c>
      <c r="G474" s="15" t="s">
        <v>331</v>
      </c>
    </row>
    <row r="475" spans="1:8" x14ac:dyDescent="0.25">
      <c r="A475" s="17" t="s">
        <v>966</v>
      </c>
      <c r="B475" s="18" t="s">
        <v>967</v>
      </c>
      <c r="C475" s="15" t="s">
        <v>172</v>
      </c>
      <c r="D475" s="15" t="s">
        <v>968</v>
      </c>
      <c r="E475" s="18" t="s">
        <v>969</v>
      </c>
      <c r="F475" s="18" t="s">
        <v>970</v>
      </c>
      <c r="G475" s="15" t="s">
        <v>971</v>
      </c>
    </row>
    <row r="476" spans="1:8" ht="30" x14ac:dyDescent="0.25">
      <c r="A476" s="17" t="s">
        <v>1677</v>
      </c>
      <c r="B476" s="18" t="s">
        <v>1678</v>
      </c>
      <c r="C476" s="15" t="s">
        <v>172</v>
      </c>
      <c r="D476" s="15" t="s">
        <v>1679</v>
      </c>
      <c r="E476" s="18" t="s">
        <v>1680</v>
      </c>
      <c r="F476" s="18" t="s">
        <v>1681</v>
      </c>
      <c r="G476" s="15" t="s">
        <v>796</v>
      </c>
    </row>
    <row r="477" spans="1:8" ht="30" x14ac:dyDescent="0.25">
      <c r="A477" s="17" t="s">
        <v>219</v>
      </c>
      <c r="B477" s="18" t="s">
        <v>220</v>
      </c>
      <c r="C477" s="15" t="s">
        <v>172</v>
      </c>
      <c r="D477" s="15" t="s">
        <v>221</v>
      </c>
      <c r="E477" s="18" t="s">
        <v>222</v>
      </c>
      <c r="F477" s="18" t="s">
        <v>175</v>
      </c>
      <c r="G477" s="15" t="s">
        <v>213</v>
      </c>
      <c r="H477" s="19">
        <v>1280554</v>
      </c>
    </row>
    <row r="478" spans="1:8" x14ac:dyDescent="0.25">
      <c r="A478" s="17" t="s">
        <v>624</v>
      </c>
      <c r="B478" s="18" t="s">
        <v>625</v>
      </c>
      <c r="C478" s="15" t="s">
        <v>172</v>
      </c>
      <c r="D478" s="15" t="s">
        <v>626</v>
      </c>
      <c r="E478" s="18" t="s">
        <v>627</v>
      </c>
      <c r="F478" s="18" t="s">
        <v>175</v>
      </c>
      <c r="G478" s="15" t="s">
        <v>186</v>
      </c>
    </row>
    <row r="479" spans="1:8" x14ac:dyDescent="0.25">
      <c r="A479" s="17" t="s">
        <v>1985</v>
      </c>
      <c r="B479" s="18" t="s">
        <v>1986</v>
      </c>
      <c r="C479" s="15" t="s">
        <v>172</v>
      </c>
      <c r="D479" s="15" t="s">
        <v>1987</v>
      </c>
      <c r="E479" s="18" t="s">
        <v>1988</v>
      </c>
      <c r="F479" s="18" t="s">
        <v>175</v>
      </c>
      <c r="G479" s="15" t="s">
        <v>362</v>
      </c>
    </row>
    <row r="480" spans="1:8" x14ac:dyDescent="0.25">
      <c r="A480" s="17" t="s">
        <v>2156</v>
      </c>
      <c r="B480" s="18" t="s">
        <v>2157</v>
      </c>
      <c r="C480" s="15" t="s">
        <v>172</v>
      </c>
      <c r="D480" s="15" t="s">
        <v>2158</v>
      </c>
      <c r="E480" s="18" t="s">
        <v>2159</v>
      </c>
      <c r="F480" s="18" t="s">
        <v>2160</v>
      </c>
      <c r="G480" s="15" t="s">
        <v>2161</v>
      </c>
    </row>
    <row r="481" spans="1:7" x14ac:dyDescent="0.25">
      <c r="A481" s="17" t="s">
        <v>690</v>
      </c>
      <c r="B481" s="18" t="s">
        <v>691</v>
      </c>
      <c r="C481" s="15" t="s">
        <v>172</v>
      </c>
      <c r="D481" s="15" t="s">
        <v>692</v>
      </c>
      <c r="E481" s="18" t="s">
        <v>693</v>
      </c>
      <c r="F481" s="18" t="s">
        <v>175</v>
      </c>
      <c r="G481" s="15" t="s">
        <v>181</v>
      </c>
    </row>
    <row r="482" spans="1:7" ht="30" x14ac:dyDescent="0.25">
      <c r="A482" s="17" t="s">
        <v>753</v>
      </c>
      <c r="B482" s="18" t="s">
        <v>754</v>
      </c>
      <c r="C482" s="15" t="s">
        <v>172</v>
      </c>
      <c r="D482" s="15" t="s">
        <v>755</v>
      </c>
      <c r="E482" s="18" t="s">
        <v>756</v>
      </c>
      <c r="F482" s="18" t="s">
        <v>175</v>
      </c>
      <c r="G482" s="15" t="s">
        <v>186</v>
      </c>
    </row>
    <row r="483" spans="1:7" x14ac:dyDescent="0.25">
      <c r="A483" s="17" t="s">
        <v>2148</v>
      </c>
      <c r="B483" s="18" t="s">
        <v>2149</v>
      </c>
      <c r="C483" s="15" t="s">
        <v>172</v>
      </c>
      <c r="D483" s="15" t="s">
        <v>2150</v>
      </c>
      <c r="E483" s="18" t="s">
        <v>2151</v>
      </c>
      <c r="F483" s="18" t="s">
        <v>462</v>
      </c>
      <c r="G483" s="15" t="s">
        <v>463</v>
      </c>
    </row>
    <row r="484" spans="1:7" x14ac:dyDescent="0.25">
      <c r="A484" s="17" t="s">
        <v>810</v>
      </c>
      <c r="B484" s="18" t="s">
        <v>811</v>
      </c>
      <c r="C484" s="15" t="s">
        <v>172</v>
      </c>
      <c r="D484" s="15" t="s">
        <v>812</v>
      </c>
      <c r="E484" s="18" t="s">
        <v>813</v>
      </c>
      <c r="F484" s="18" t="s">
        <v>175</v>
      </c>
      <c r="G484" s="15" t="s">
        <v>353</v>
      </c>
    </row>
    <row r="485" spans="1:7" x14ac:dyDescent="0.25">
      <c r="A485" s="17" t="s">
        <v>2152</v>
      </c>
      <c r="B485" s="18" t="s">
        <v>2153</v>
      </c>
      <c r="C485" s="15" t="s">
        <v>172</v>
      </c>
      <c r="D485" s="15" t="s">
        <v>2154</v>
      </c>
      <c r="E485" s="18" t="s">
        <v>2155</v>
      </c>
      <c r="F485" s="18" t="s">
        <v>175</v>
      </c>
      <c r="G485" s="15" t="s">
        <v>213</v>
      </c>
    </row>
    <row r="486" spans="1:7" x14ac:dyDescent="0.25">
      <c r="A486" s="17" t="s">
        <v>1936</v>
      </c>
      <c r="B486" s="18" t="s">
        <v>1937</v>
      </c>
      <c r="C486" s="15" t="s">
        <v>172</v>
      </c>
      <c r="D486" s="15" t="s">
        <v>1938</v>
      </c>
      <c r="E486" s="18" t="s">
        <v>1939</v>
      </c>
      <c r="F486" s="18" t="s">
        <v>175</v>
      </c>
      <c r="G486" s="15" t="s">
        <v>353</v>
      </c>
    </row>
    <row r="487" spans="1:7" x14ac:dyDescent="0.25">
      <c r="A487" s="17" t="s">
        <v>1643</v>
      </c>
      <c r="B487" s="18" t="s">
        <v>1644</v>
      </c>
      <c r="C487" s="15" t="s">
        <v>172</v>
      </c>
      <c r="D487" s="15" t="s">
        <v>1645</v>
      </c>
      <c r="E487" s="18" t="s">
        <v>1646</v>
      </c>
      <c r="F487" s="18" t="s">
        <v>175</v>
      </c>
      <c r="G487" s="15" t="s">
        <v>262</v>
      </c>
    </row>
    <row r="488" spans="1:7" x14ac:dyDescent="0.25">
      <c r="A488" s="17" t="s">
        <v>1539</v>
      </c>
      <c r="B488" s="18" t="s">
        <v>1540</v>
      </c>
      <c r="C488" s="15" t="s">
        <v>172</v>
      </c>
      <c r="D488" s="15" t="s">
        <v>1541</v>
      </c>
      <c r="E488" s="18" t="s">
        <v>1542</v>
      </c>
      <c r="F488" s="18" t="s">
        <v>175</v>
      </c>
      <c r="G488" s="15" t="s">
        <v>353</v>
      </c>
    </row>
    <row r="489" spans="1:7" x14ac:dyDescent="0.25">
      <c r="A489" s="17" t="s">
        <v>1013</v>
      </c>
      <c r="B489" s="18" t="s">
        <v>1014</v>
      </c>
      <c r="C489" s="15" t="s">
        <v>172</v>
      </c>
      <c r="D489" s="15" t="s">
        <v>1015</v>
      </c>
      <c r="E489" s="18" t="s">
        <v>1016</v>
      </c>
      <c r="F489" s="18" t="s">
        <v>175</v>
      </c>
      <c r="G489" s="15" t="s">
        <v>186</v>
      </c>
    </row>
    <row r="490" spans="1:7" x14ac:dyDescent="0.25">
      <c r="A490" s="17" t="s">
        <v>294</v>
      </c>
      <c r="B490" s="18" t="s">
        <v>295</v>
      </c>
      <c r="C490" s="15" t="s">
        <v>172</v>
      </c>
      <c r="D490" s="15" t="s">
        <v>296</v>
      </c>
      <c r="E490" s="18" t="s">
        <v>297</v>
      </c>
      <c r="F490" s="18" t="s">
        <v>175</v>
      </c>
      <c r="G490" s="15" t="s">
        <v>228</v>
      </c>
    </row>
    <row r="491" spans="1:7" ht="30" x14ac:dyDescent="0.25">
      <c r="A491" s="17" t="s">
        <v>2005</v>
      </c>
      <c r="B491" s="18" t="s">
        <v>2006</v>
      </c>
      <c r="C491" s="15" t="s">
        <v>172</v>
      </c>
      <c r="D491" s="15" t="s">
        <v>2007</v>
      </c>
      <c r="E491" s="18" t="s">
        <v>2008</v>
      </c>
      <c r="F491" s="18" t="s">
        <v>175</v>
      </c>
      <c r="G491" s="15" t="s">
        <v>233</v>
      </c>
    </row>
    <row r="492" spans="1:7" x14ac:dyDescent="0.25">
      <c r="A492" s="17" t="s">
        <v>894</v>
      </c>
      <c r="B492" s="18" t="s">
        <v>895</v>
      </c>
      <c r="C492" s="15" t="s">
        <v>172</v>
      </c>
      <c r="D492" s="15" t="s">
        <v>896</v>
      </c>
      <c r="E492" s="18" t="s">
        <v>897</v>
      </c>
      <c r="F492" s="18" t="s">
        <v>430</v>
      </c>
      <c r="G492" s="15" t="s">
        <v>898</v>
      </c>
    </row>
    <row r="493" spans="1:7" x14ac:dyDescent="0.25">
      <c r="A493" s="17" t="s">
        <v>1078</v>
      </c>
      <c r="B493" s="18" t="s">
        <v>1079</v>
      </c>
      <c r="C493" s="15" t="s">
        <v>172</v>
      </c>
      <c r="D493" s="15" t="s">
        <v>1080</v>
      </c>
      <c r="E493" s="18" t="s">
        <v>1081</v>
      </c>
      <c r="F493" s="18" t="s">
        <v>175</v>
      </c>
      <c r="G493" s="15" t="s">
        <v>233</v>
      </c>
    </row>
    <row r="494" spans="1:7" x14ac:dyDescent="0.25">
      <c r="A494" s="17" t="s">
        <v>1655</v>
      </c>
      <c r="B494" s="18" t="s">
        <v>1656</v>
      </c>
      <c r="C494" s="15" t="s">
        <v>172</v>
      </c>
      <c r="D494" s="15" t="s">
        <v>1657</v>
      </c>
      <c r="E494" s="18" t="s">
        <v>1658</v>
      </c>
      <c r="F494" s="18" t="s">
        <v>203</v>
      </c>
      <c r="G494" s="15" t="s">
        <v>1659</v>
      </c>
    </row>
    <row r="495" spans="1:7" x14ac:dyDescent="0.25">
      <c r="A495" s="17" t="s">
        <v>1211</v>
      </c>
      <c r="B495" s="18" t="s">
        <v>1212</v>
      </c>
      <c r="C495" s="15" t="s">
        <v>172</v>
      </c>
      <c r="D495" s="15" t="s">
        <v>1213</v>
      </c>
      <c r="E495" s="18" t="s">
        <v>1214</v>
      </c>
      <c r="F495" s="18" t="s">
        <v>175</v>
      </c>
      <c r="G495" s="15" t="s">
        <v>233</v>
      </c>
    </row>
    <row r="496" spans="1:7" x14ac:dyDescent="0.25">
      <c r="A496" s="17" t="s">
        <v>1651</v>
      </c>
      <c r="B496" s="18" t="s">
        <v>1652</v>
      </c>
      <c r="C496" s="15" t="s">
        <v>172</v>
      </c>
      <c r="D496" s="15" t="s">
        <v>1653</v>
      </c>
      <c r="E496" s="18" t="s">
        <v>1654</v>
      </c>
      <c r="F496" s="18" t="s">
        <v>175</v>
      </c>
      <c r="G496" s="15" t="s">
        <v>233</v>
      </c>
    </row>
  </sheetData>
  <autoFilter ref="A12:H496">
    <sortState ref="A13:H496">
      <sortCondition ref="B12:B496"/>
    </sortState>
  </autoFilter>
  <mergeCells count="1">
    <mergeCell ref="A10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22"/>
  <sheetViews>
    <sheetView zoomScale="84" zoomScaleNormal="84" workbookViewId="0">
      <selection activeCell="E39" sqref="E39"/>
    </sheetView>
  </sheetViews>
  <sheetFormatPr baseColWidth="10" defaultRowHeight="15" x14ac:dyDescent="0.25"/>
  <cols>
    <col min="2" max="2" width="11.42578125" style="2"/>
    <col min="3" max="3" width="21.28515625" customWidth="1"/>
    <col min="4" max="4" width="26.7109375" customWidth="1"/>
    <col min="5" max="5" width="35.28515625" customWidth="1"/>
    <col min="6" max="6" width="23.28515625" customWidth="1"/>
    <col min="7" max="7" width="20.5703125" customWidth="1"/>
  </cols>
  <sheetData>
    <row r="12" spans="2:7" x14ac:dyDescent="0.25">
      <c r="B12" s="10" t="s">
        <v>2593</v>
      </c>
      <c r="C12" s="4" t="s">
        <v>2554</v>
      </c>
      <c r="D12" s="4" t="s">
        <v>2555</v>
      </c>
      <c r="E12" s="4" t="s">
        <v>2556</v>
      </c>
      <c r="F12" s="10" t="s">
        <v>2557</v>
      </c>
      <c r="G12" s="4" t="s">
        <v>2558</v>
      </c>
    </row>
    <row r="13" spans="2:7" x14ac:dyDescent="0.25">
      <c r="B13" s="10">
        <v>1</v>
      </c>
      <c r="C13" s="4" t="s">
        <v>2561</v>
      </c>
      <c r="D13" s="4" t="s">
        <v>2562</v>
      </c>
      <c r="E13" s="4" t="s">
        <v>2561</v>
      </c>
      <c r="F13" s="10">
        <v>2004</v>
      </c>
      <c r="G13" s="4" t="s">
        <v>2563</v>
      </c>
    </row>
    <row r="14" spans="2:7" x14ac:dyDescent="0.25">
      <c r="B14" s="10">
        <v>2</v>
      </c>
      <c r="C14" s="4" t="s">
        <v>2559</v>
      </c>
      <c r="D14" s="4" t="s">
        <v>2564</v>
      </c>
      <c r="E14" s="4" t="s">
        <v>2565</v>
      </c>
      <c r="F14" s="10">
        <v>2008</v>
      </c>
      <c r="G14" s="4" t="s">
        <v>2566</v>
      </c>
    </row>
    <row r="15" spans="2:7" x14ac:dyDescent="0.25">
      <c r="B15" s="10">
        <v>3</v>
      </c>
      <c r="C15" s="4" t="s">
        <v>2559</v>
      </c>
      <c r="D15" s="4" t="s">
        <v>2567</v>
      </c>
      <c r="E15" s="4" t="s">
        <v>2568</v>
      </c>
      <c r="F15" s="10">
        <v>2015</v>
      </c>
      <c r="G15" s="4" t="s">
        <v>2569</v>
      </c>
    </row>
    <row r="16" spans="2:7" x14ac:dyDescent="0.25">
      <c r="B16" s="10">
        <v>4</v>
      </c>
      <c r="C16" s="4" t="s">
        <v>2570</v>
      </c>
      <c r="D16" s="4" t="s">
        <v>2571</v>
      </c>
      <c r="E16" s="4" t="s">
        <v>2572</v>
      </c>
      <c r="F16" s="10">
        <v>2015</v>
      </c>
      <c r="G16" s="4" t="s">
        <v>2573</v>
      </c>
    </row>
    <row r="17" spans="2:7" x14ac:dyDescent="0.25">
      <c r="B17" s="10">
        <v>5</v>
      </c>
      <c r="C17" s="4" t="s">
        <v>2574</v>
      </c>
      <c r="D17" s="4" t="s">
        <v>2575</v>
      </c>
      <c r="E17" s="4" t="s">
        <v>2576</v>
      </c>
      <c r="F17" s="10">
        <v>2011</v>
      </c>
      <c r="G17" s="4" t="s">
        <v>2577</v>
      </c>
    </row>
    <row r="18" spans="2:7" x14ac:dyDescent="0.25">
      <c r="B18" s="10">
        <v>6</v>
      </c>
      <c r="C18" s="4" t="s">
        <v>2578</v>
      </c>
      <c r="D18" s="4" t="s">
        <v>2579</v>
      </c>
      <c r="E18" s="4" t="s">
        <v>2580</v>
      </c>
      <c r="F18" s="10">
        <v>2007</v>
      </c>
      <c r="G18" s="4" t="s">
        <v>2581</v>
      </c>
    </row>
    <row r="19" spans="2:7" x14ac:dyDescent="0.25">
      <c r="B19" s="10">
        <v>7</v>
      </c>
      <c r="C19" s="4" t="s">
        <v>2578</v>
      </c>
      <c r="D19" s="4" t="s">
        <v>2582</v>
      </c>
      <c r="E19" s="4" t="s">
        <v>2583</v>
      </c>
      <c r="F19" s="10">
        <v>1992</v>
      </c>
      <c r="G19" s="4" t="s">
        <v>2584</v>
      </c>
    </row>
    <row r="20" spans="2:7" x14ac:dyDescent="0.25">
      <c r="B20" s="10">
        <v>8</v>
      </c>
      <c r="C20" s="4" t="s">
        <v>2559</v>
      </c>
      <c r="D20" s="4" t="s">
        <v>2560</v>
      </c>
      <c r="E20" s="4" t="s">
        <v>2585</v>
      </c>
      <c r="F20" s="10">
        <v>2008</v>
      </c>
      <c r="G20" s="4" t="s">
        <v>2586</v>
      </c>
    </row>
    <row r="21" spans="2:7" x14ac:dyDescent="0.25">
      <c r="B21" s="10">
        <v>9</v>
      </c>
      <c r="C21" s="4" t="s">
        <v>2559</v>
      </c>
      <c r="D21" s="4" t="s">
        <v>2587</v>
      </c>
      <c r="E21" s="4" t="s">
        <v>2588</v>
      </c>
      <c r="F21" s="10">
        <v>2015</v>
      </c>
      <c r="G21" s="4" t="s">
        <v>2589</v>
      </c>
    </row>
    <row r="22" spans="2:7" x14ac:dyDescent="0.25">
      <c r="B22" s="39">
        <v>10</v>
      </c>
      <c r="C22" s="38" t="s">
        <v>2590</v>
      </c>
      <c r="D22" s="38" t="s">
        <v>2591</v>
      </c>
      <c r="E22" s="4" t="s">
        <v>2592</v>
      </c>
      <c r="F22" s="39">
        <v>2018</v>
      </c>
      <c r="G22" s="4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 REL. DE ORDENES 2019 </vt:lpstr>
      <vt:lpstr>Hoja4</vt:lpstr>
      <vt:lpstr>Hoja1</vt:lpstr>
      <vt:lpstr>RELACION DE CONTRATOS (2)</vt:lpstr>
      <vt:lpstr>RELACION DE CONTRATOS</vt:lpstr>
      <vt:lpstr>CALCULO HONORARIOS</vt:lpstr>
      <vt:lpstr>PROVEEDORES</vt:lpstr>
      <vt:lpstr>PROVEEDORES 2019</vt:lpstr>
      <vt:lpstr>PARQUE VEHICULAR</vt:lpstr>
      <vt:lpstr>RENTA FOTOCOPIADORA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luna</dc:creator>
  <cp:lastModifiedBy>coord.admon</cp:lastModifiedBy>
  <cp:lastPrinted>2019-07-01T12:21:09Z</cp:lastPrinted>
  <dcterms:created xsi:type="dcterms:W3CDTF">2019-01-24T13:53:49Z</dcterms:created>
  <dcterms:modified xsi:type="dcterms:W3CDTF">2019-07-05T19:47:37Z</dcterms:modified>
</cp:coreProperties>
</file>