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TesoreriaAcer\Desktop\2DO TRIMESTRE 2021\01 INFORMACION CONTABLE\"/>
    </mc:Choice>
  </mc:AlternateContent>
  <bookViews>
    <workbookView xWindow="0" yWindow="0" windowWidth="23040" windowHeight="9780"/>
  </bookViews>
  <sheets>
    <sheet name="Table 1 (2)" sheetId="3" r:id="rId1"/>
  </sheets>
  <definedNames>
    <definedName name="_xlnm.Print_Area" localSheetId="0">'Table 1 (2)'!$A$1:$G$735</definedName>
    <definedName name="Print_Area" localSheetId="0">'Table 1 (2)'!$A$9:$G$737</definedName>
    <definedName name="Print_Titles" localSheetId="0">'Table 1 (2)'!#REF!</definedName>
    <definedName name="_xlnm.Print_Titles" localSheetId="0">'Table 1 (2)'!$1:$7</definedName>
  </definedNames>
  <calcPr calcId="162913"/>
</workbook>
</file>

<file path=xl/calcChain.xml><?xml version="1.0" encoding="utf-8"?>
<calcChain xmlns="http://schemas.openxmlformats.org/spreadsheetml/2006/main">
  <c r="C174" i="3" l="1"/>
  <c r="C70" i="3"/>
  <c r="C68" i="3"/>
  <c r="C62" i="3"/>
  <c r="C50" i="3"/>
  <c r="C30" i="3"/>
  <c r="C73" i="3" l="1"/>
  <c r="D573" i="3"/>
  <c r="G535" i="3"/>
  <c r="G534" i="3"/>
  <c r="G531" i="3"/>
  <c r="G530" i="3"/>
  <c r="G529" i="3"/>
  <c r="G528" i="3"/>
  <c r="G527" i="3"/>
  <c r="G524" i="3"/>
  <c r="G523" i="3"/>
  <c r="G522" i="3"/>
  <c r="G517" i="3"/>
  <c r="G516" i="3"/>
  <c r="G513" i="3"/>
  <c r="G512" i="3"/>
  <c r="G511" i="3"/>
  <c r="G510" i="3"/>
  <c r="G509" i="3"/>
  <c r="G506" i="3"/>
  <c r="G505" i="3"/>
  <c r="G504" i="3"/>
  <c r="F533" i="3"/>
  <c r="G533" i="3" s="1"/>
  <c r="F515" i="3"/>
  <c r="F519" i="3" s="1"/>
  <c r="C503" i="3"/>
  <c r="C519" i="3" s="1"/>
  <c r="D508" i="3"/>
  <c r="D519" i="3" s="1"/>
  <c r="E508" i="3"/>
  <c r="E519" i="3" s="1"/>
  <c r="C521" i="3"/>
  <c r="G521" i="3" s="1"/>
  <c r="D526" i="3"/>
  <c r="E526" i="3"/>
  <c r="C469" i="3"/>
  <c r="C465" i="3"/>
  <c r="D457" i="3"/>
  <c r="C440" i="3"/>
  <c r="D419" i="3"/>
  <c r="D411" i="3"/>
  <c r="C419" i="3"/>
  <c r="C432" i="3" s="1"/>
  <c r="C384" i="3"/>
  <c r="C364" i="3"/>
  <c r="C335" i="3"/>
  <c r="C296" i="3"/>
  <c r="C537" i="3" l="1"/>
  <c r="G503" i="3"/>
  <c r="D432" i="3"/>
  <c r="C498" i="3"/>
  <c r="C499" i="3" s="1"/>
  <c r="F537" i="3"/>
  <c r="G526" i="3"/>
  <c r="E537" i="3"/>
  <c r="G519" i="3"/>
  <c r="G508" i="3"/>
  <c r="G515" i="3"/>
  <c r="D537" i="3"/>
  <c r="C93" i="3"/>
  <c r="G537" i="3" l="1"/>
  <c r="D614" i="3"/>
  <c r="D591" i="3"/>
  <c r="D580" i="3"/>
  <c r="C556" i="3"/>
  <c r="C547" i="3"/>
  <c r="D547" i="3"/>
  <c r="D461" i="3"/>
  <c r="D460" i="3"/>
  <c r="D586" i="3" l="1"/>
  <c r="D623" i="3"/>
  <c r="C457" i="3"/>
  <c r="C438" i="3"/>
  <c r="C406" i="3"/>
  <c r="C399" i="3"/>
  <c r="C342" i="3" l="1"/>
  <c r="C322" i="3"/>
  <c r="C311" i="3"/>
  <c r="D311" i="3"/>
  <c r="C297" i="3"/>
  <c r="D297" i="3"/>
  <c r="C268" i="3"/>
  <c r="C208" i="3"/>
  <c r="C192" i="3"/>
  <c r="C187" i="3" l="1"/>
  <c r="C163" i="3"/>
  <c r="C89" i="3"/>
  <c r="C130" i="3"/>
  <c r="C150" i="3"/>
  <c r="C84" i="3"/>
  <c r="C153" i="3" l="1"/>
  <c r="C26" i="3"/>
  <c r="C19" i="3"/>
  <c r="D19" i="3"/>
  <c r="C447" i="3"/>
</calcChain>
</file>

<file path=xl/sharedStrings.xml><?xml version="1.0" encoding="utf-8"?>
<sst xmlns="http://schemas.openxmlformats.org/spreadsheetml/2006/main" count="719" uniqueCount="624">
  <si>
    <t>a) NOTAS DE DESGLOSE</t>
  </si>
  <si>
    <r>
      <t>I) N</t>
    </r>
    <r>
      <rPr>
        <b/>
        <sz val="7"/>
        <color indexed="8"/>
        <rFont val="Arial"/>
        <family val="1"/>
        <charset val="204"/>
      </rPr>
      <t xml:space="preserve">OTAS AL </t>
    </r>
    <r>
      <rPr>
        <b/>
        <sz val="8"/>
        <color indexed="8"/>
        <rFont val="Arial"/>
        <family val="1"/>
        <charset val="204"/>
      </rPr>
      <t>E</t>
    </r>
    <r>
      <rPr>
        <b/>
        <sz val="7"/>
        <color indexed="8"/>
        <rFont val="Arial"/>
        <family val="1"/>
        <charset val="204"/>
      </rPr>
      <t xml:space="preserve">STADO DE </t>
    </r>
    <r>
      <rPr>
        <b/>
        <sz val="8"/>
        <color indexed="8"/>
        <rFont val="Arial"/>
        <family val="1"/>
        <charset val="204"/>
      </rPr>
      <t>S</t>
    </r>
    <r>
      <rPr>
        <b/>
        <sz val="7"/>
        <color indexed="8"/>
        <rFont val="Arial"/>
        <family val="1"/>
        <charset val="204"/>
      </rPr>
      <t xml:space="preserve">ITUACIÓN </t>
    </r>
    <r>
      <rPr>
        <b/>
        <sz val="8"/>
        <color indexed="8"/>
        <rFont val="Arial"/>
        <family val="1"/>
        <charset val="204"/>
      </rPr>
      <t>F</t>
    </r>
    <r>
      <rPr>
        <b/>
        <sz val="7"/>
        <color indexed="8"/>
        <rFont val="Arial"/>
        <family val="1"/>
        <charset val="204"/>
      </rPr>
      <t>INANCIERA</t>
    </r>
  </si>
  <si>
    <t>Activo</t>
  </si>
  <si>
    <t>1. Efectivo y Equivalentes</t>
  </si>
  <si>
    <t>A continuación, se relacionan las cuentas que integran el rubro de efectivo y equivalentes:</t>
  </si>
  <si>
    <t>Concepto</t>
  </si>
  <si>
    <t>EFECTIVO</t>
  </si>
  <si>
    <t>BANCOS/TESORERÍA</t>
  </si>
  <si>
    <t>INVERSIONES TEMPORALES (HASTA 3 MESES)</t>
  </si>
  <si>
    <t>FONDOS CON AFECTACIÓN ESPECÍFICA</t>
  </si>
  <si>
    <t>Suma</t>
  </si>
  <si>
    <t>Efectivo</t>
  </si>
  <si>
    <t>El saldo que se informa corresponde a la existencia de efectivo pendiente de depositar en las cuentas bancarias y el fondo
fijo de caja.</t>
  </si>
  <si>
    <t>Nombre de la cuenta</t>
  </si>
  <si>
    <t>Saldo Deudor</t>
  </si>
  <si>
    <t>Caja</t>
  </si>
  <si>
    <t>Fondos Fijos de Caja</t>
  </si>
  <si>
    <t>Gabriel del Valle Pérez</t>
  </si>
  <si>
    <t>Total Efectivo</t>
  </si>
  <si>
    <r>
      <t xml:space="preserve">Bancos
</t>
    </r>
    <r>
      <rPr>
        <sz val="8"/>
        <color indexed="8"/>
        <rFont val="Arial"/>
        <family val="1"/>
        <charset val="204"/>
      </rPr>
      <t>Se  integra  por  el  dinero  disponible  en  bancos,  por  conceptos  de  los  servicios  escolares  de  los  niveles  media  superior, licenciatura y posgrado; como son cuotas de inscripciones, colegiaturas, revalidaciones, exámenes, constancias, certificados, expedición  de  títulos,  cursos  de  introducción,  elaboración  de  credenciales,  renta  de  neverías,  seminarios  y  capacitación, talleres, servicios, etc., principalmente; constituyen una de las funciones sustantivas de la razón de ser de este Instituto y de las aportaciones federales a través de convenios y transferencias estatales.</t>
    </r>
  </si>
  <si>
    <t>Santander Serfin</t>
  </si>
  <si>
    <t>Recursos Propios</t>
  </si>
  <si>
    <t>Cta. 65501605214 (Librería)</t>
  </si>
  <si>
    <t>Cta. 65500533785 (Prestamos Sutaamic)</t>
  </si>
  <si>
    <t>Cta. 65502734167 (Actividades Culturales)</t>
  </si>
  <si>
    <t>Cta. 18000050708 (Ingresos propios)</t>
  </si>
  <si>
    <t>Cta. 18000059940 (Reserva Fondo de Jubilación)</t>
  </si>
  <si>
    <t>Cta. 65505164778 (Fondo de Jubilación)</t>
  </si>
  <si>
    <t>Cta. 65505295613 (Modulo Hecelchakán)</t>
  </si>
  <si>
    <t>Cta. 180 0 0156313 (Proyecto Becas Alumnos 2020)</t>
  </si>
  <si>
    <t>Recursos Federales</t>
  </si>
  <si>
    <t>Cta. 18000155119 FAM Superior</t>
  </si>
  <si>
    <t>Recursos Estatales</t>
  </si>
  <si>
    <t>Grupo Financiero Banorte</t>
  </si>
  <si>
    <t>Cta.0845046155 (Posgrado)</t>
  </si>
  <si>
    <t>Cta. 0800841809 (Nómina)</t>
  </si>
  <si>
    <t>Cta. 0806012133 (Becas Seduc) estatal</t>
  </si>
  <si>
    <t>Total Bancos</t>
  </si>
  <si>
    <r>
      <t xml:space="preserve">Inversiones temporales (hasta 3 meses)
</t>
    </r>
    <r>
      <rPr>
        <sz val="8"/>
        <color indexed="8"/>
        <rFont val="Arial"/>
        <family val="1"/>
        <charset val="204"/>
      </rPr>
      <t>Durante este período no se tienen inversiones temporales.</t>
    </r>
  </si>
  <si>
    <r>
      <t xml:space="preserve">Fondos con Afectación Específica
</t>
    </r>
    <r>
      <rPr>
        <sz val="8"/>
        <color indexed="8"/>
        <rFont val="Arial"/>
        <family val="1"/>
        <charset val="204"/>
      </rPr>
      <t>Durante este período no se utilizaron fondos con afectación específica que deben financiar determinados gastos o actividades.</t>
    </r>
  </si>
  <si>
    <t>2. Derechos a recibir Efectivo y Equivalentes y Bienes o Servicios a Recibir.</t>
  </si>
  <si>
    <t>CUENTAS POR COBRAR A CORTO PLAZO</t>
  </si>
  <si>
    <t>DEUDORES DIVERSOS POR COBRAR A CORTO PLAZO</t>
  </si>
  <si>
    <t>DEUDORES POR ANTICIPOS DE LA TESORERÍA A CORTO PLAZO</t>
  </si>
  <si>
    <t>OTROS DERECHOS A RECIBIR EFECTIVO O EQUIVALENTES A CORTO PLAZO</t>
  </si>
  <si>
    <r>
      <t xml:space="preserve">Cuentas por cobrar a corto plazo.
</t>
    </r>
    <r>
      <rPr>
        <sz val="8"/>
        <color indexed="8"/>
        <rFont val="Arial"/>
        <family val="1"/>
        <charset val="204"/>
      </rPr>
      <t>Las cuentas por cobrar a corto plazo se integran de los créditos a los trabajadores por la compra de libros, mismos que a la fecha actual se encuentran liquidados.</t>
    </r>
  </si>
  <si>
    <r>
      <t xml:space="preserve">Deudores diversos por cobrar a corto plazo.
</t>
    </r>
    <r>
      <rPr>
        <sz val="8"/>
        <color indexed="8"/>
        <rFont val="Arial"/>
        <family val="1"/>
        <charset val="204"/>
      </rPr>
      <t>Representa el monto de los derechos de cobro a favor de la Institución, principalmente relacionados con viáticos y préstamos al personal de confianza y sindicalizado.</t>
    </r>
  </si>
  <si>
    <t>Deudores Diversos</t>
  </si>
  <si>
    <t>COFIEL SA DE CV</t>
  </si>
  <si>
    <t>Dirección de Recursos Humanos</t>
  </si>
  <si>
    <t>Préstamos Personales</t>
  </si>
  <si>
    <t>Gastos por comprobar ejercicios anteriores</t>
  </si>
  <si>
    <t>Suma Deudores Diversos a Corto Plazo</t>
  </si>
  <si>
    <t>Deudores por Anticipos de la Tesorería a Corto Plazo</t>
  </si>
  <si>
    <t>Representa los anticipos entregados a personal de la Institución por concepto de fondos rotatorios.</t>
  </si>
  <si>
    <r>
      <t xml:space="preserve">Otros Derechos a recibir Efectivo y Equivalentes a Corto Plazo.
</t>
    </r>
    <r>
      <rPr>
        <sz val="8"/>
        <color indexed="8"/>
        <rFont val="Arial"/>
        <family val="1"/>
        <charset val="204"/>
      </rPr>
      <t>Representan los derechos de cobro originados en el desarrollo de las actividades del ente público, de los cuales se espera recibir una contraprestación representada en recursos, bienes o servicios; en un plazo menor o igual a doce meses, no incluidos en las cuentas anteriores.</t>
    </r>
  </si>
  <si>
    <t>3. Derechos a recibir Bienes o Servicios</t>
  </si>
  <si>
    <r>
      <t xml:space="preserve">Anticipo a Proveedores por Prestación de Servicios a Corto Plazo
</t>
    </r>
    <r>
      <rPr>
        <sz val="8"/>
        <color indexed="8"/>
        <rFont val="Arial"/>
        <family val="1"/>
        <charset val="204"/>
      </rPr>
      <t>Representa los  anticipos entregados  a proveedores  por  prestación de servicios, previos  a la  recepción parcial  o,  que serán exigibles en un plazo menor o igual a doce meses.</t>
    </r>
  </si>
  <si>
    <r>
      <t xml:space="preserve">4. Bienes Disponibles para su Transformación o Consumo (inventarios)
Inventario de mercancías para venta.
</t>
    </r>
    <r>
      <rPr>
        <sz val="8"/>
        <color indexed="8"/>
        <rFont val="Arial"/>
        <family val="1"/>
        <charset val="204"/>
      </rPr>
      <t>Los  inventarios  se valúan con  el  método  de costos  promedios.  El  inventario  de Mercancías  para Ventas se  integra  por las existencias físicas de libros, los cuales se enajenan a la comunidad del Instituto y público en general.</t>
    </r>
  </si>
  <si>
    <t>Mercancías Adquiridas para su Comercialización</t>
  </si>
  <si>
    <t>Almacén de Librería</t>
  </si>
  <si>
    <t>Total Mercancías Adquiridas para su Comercialización</t>
  </si>
  <si>
    <r>
      <t xml:space="preserve">Bienes en tránsito
</t>
    </r>
    <r>
      <rPr>
        <sz val="8"/>
        <color indexed="8"/>
        <rFont val="Arial"/>
        <family val="1"/>
        <charset val="204"/>
      </rPr>
      <t>Al cierre de este período no se cuenta con bienes en tránsito.</t>
    </r>
  </si>
  <si>
    <r>
      <t xml:space="preserve">5. Almacén.
Almacén de materiales y suministros de consumo.
</t>
    </r>
    <r>
      <rPr>
        <sz val="8"/>
        <color indexed="8"/>
        <rFont val="Arial"/>
        <family val="1"/>
        <charset val="204"/>
      </rPr>
      <t>Al cierre de este período no se cuenta con almacén de materiales y suministros de consumo.</t>
    </r>
  </si>
  <si>
    <r>
      <t xml:space="preserve">Estimación por pérdida o deterioro de Activos Circulantes.
</t>
    </r>
    <r>
      <rPr>
        <sz val="8"/>
        <color indexed="8"/>
        <rFont val="Arial"/>
        <family val="1"/>
        <charset val="204"/>
      </rPr>
      <t>Al cierre de este período no se tiene estimación por pérdida o deterioro de activos circulantes.</t>
    </r>
  </si>
  <si>
    <r>
      <t xml:space="preserve">Valores en garantía
</t>
    </r>
    <r>
      <rPr>
        <sz val="8"/>
        <color indexed="8"/>
        <rFont val="Arial"/>
        <family val="1"/>
        <charset val="204"/>
      </rPr>
      <t>Son depósitos para la prestación de servicios del Instituto y se integra de la siguiente manera:</t>
    </r>
  </si>
  <si>
    <t>VALORES EN GARANTÍA</t>
  </si>
  <si>
    <t>Depósitos en Garantía</t>
  </si>
  <si>
    <t>Infra del Sur S.A.</t>
  </si>
  <si>
    <t>Hernández García Teresita</t>
  </si>
  <si>
    <t>Radio Movil Dipsa SA de CV.</t>
  </si>
  <si>
    <t>R. de la Gala Chán María del Rosario</t>
  </si>
  <si>
    <t>Arceo Baranda Etna</t>
  </si>
  <si>
    <t>Baqueiro Ramos Laura Olimpia Ermila</t>
  </si>
  <si>
    <t>Suma Depósitos de Fondos de Terceros en Garantía</t>
  </si>
  <si>
    <r>
      <t xml:space="preserve">Deudores Diversos a largo plazo.
</t>
    </r>
    <r>
      <rPr>
        <sz val="8"/>
        <color indexed="8"/>
        <rFont val="Arial"/>
        <family val="1"/>
        <charset val="204"/>
      </rPr>
      <t>Al cierre de este período no se tienen deudores diversos a largo plazo.</t>
    </r>
  </si>
  <si>
    <t>DEUDORES DIVERSOS A LARGO PLAZO</t>
  </si>
  <si>
    <r>
      <t xml:space="preserve">6. Inversiones Financieras
</t>
    </r>
    <r>
      <rPr>
        <sz val="8"/>
        <color indexed="8"/>
        <rFont val="Arial"/>
        <family val="1"/>
        <charset val="204"/>
      </rPr>
      <t>A la presente fecha no se tiene Inversiones Financieras por parte de la Institución</t>
    </r>
  </si>
  <si>
    <r>
      <t xml:space="preserve">7. Inversiones financieras, saldos de las participaciones y aportaciones de capital
</t>
    </r>
    <r>
      <rPr>
        <sz val="8"/>
        <color indexed="8"/>
        <rFont val="Arial"/>
        <family val="1"/>
        <charset val="204"/>
      </rPr>
      <t>A la presente fecha no se tienen inversiones financieras, la Institución no recibe participaciones y no se realizaron aportaciones al capital</t>
    </r>
  </si>
  <si>
    <r>
      <t xml:space="preserve">8. Bienes Muebles.
</t>
    </r>
    <r>
      <rPr>
        <sz val="8"/>
        <color indexed="8"/>
        <rFont val="Arial"/>
        <family val="1"/>
        <charset val="204"/>
      </rPr>
      <t>Los Bienes Muebles, considerados inversiones en activos fijos, se registran a su costo de adquisición y donación.</t>
    </r>
  </si>
  <si>
    <t>BIENES MUEBLES</t>
  </si>
  <si>
    <t>MOBILIARIO Y EQUIPO DE ADMINISTRACIÓN</t>
  </si>
  <si>
    <t>Muebles de oficina y estantería</t>
  </si>
  <si>
    <t>Muebles, excepto de oficina y estantería</t>
  </si>
  <si>
    <t>Equipo de cómputo y de tecnología de la información Bienes</t>
  </si>
  <si>
    <t>Otros mobiliarios y equipos de administración</t>
  </si>
  <si>
    <t>MOBILIARIO Y EQUIPO EDUCACIONAL Y RECREATIVO</t>
  </si>
  <si>
    <t>Equipos y aparatos audiovisuales</t>
  </si>
  <si>
    <t>Cámaras fotográficas y de video</t>
  </si>
  <si>
    <t>Otro mobiliario y equipo educacional y recreativo</t>
  </si>
  <si>
    <t>EQUIPO E INSTRUMENTAL MÉDICO Y DE LABORATORIO</t>
  </si>
  <si>
    <t>Equipo médico y de laboratorio</t>
  </si>
  <si>
    <t>Instrumental médico y de laboratorio</t>
  </si>
  <si>
    <t>VEHÍCULOS Y EQUIPO TERRESTRE</t>
  </si>
  <si>
    <t>Vehículos y equipo terrestre</t>
  </si>
  <si>
    <t>MAQUINARIA, OTROS EQUIPOS Y HERRAMIENTAS</t>
  </si>
  <si>
    <t>Maquinaria y equipo industrial</t>
  </si>
  <si>
    <t>Sistemas de aire acondicionado, calefacción y de refrigeración
industrial y comercial</t>
  </si>
  <si>
    <t>Equipo de comunicación y telecomunicación</t>
  </si>
  <si>
    <t>Equipos de generación eléctrica, aparatos y accesorios eléctricos maquinaria y
equipo eléctrico y electrónico</t>
  </si>
  <si>
    <t>Herramientas y máquinas-herramienta</t>
  </si>
  <si>
    <t>Otros equipos bienes muebles</t>
  </si>
  <si>
    <t>COLECCIONES, OBRAS DE ARTE Y OBJETOS VALIOSOS</t>
  </si>
  <si>
    <t>Bienes artísticos y culturales y científicos</t>
  </si>
  <si>
    <t>Objetos de valor</t>
  </si>
  <si>
    <t>Suma de Bienes Muebles</t>
  </si>
  <si>
    <t>Saldo Acreedor</t>
  </si>
  <si>
    <t>DEPRECIACIÓN ACUMULADA DE BIENES MUEBLES</t>
  </si>
  <si>
    <t>Depreciación Acumulada de Mobiliario y Equipo de Administración</t>
  </si>
  <si>
    <t>Dep. Acum. de Muebles de Oficina y Estantería</t>
  </si>
  <si>
    <t>Dep. Acum. de Muebles, excepto de Oficina y Estantería</t>
  </si>
  <si>
    <t>Dep. Acum. de Eq. de Cómp. y de Tecno. de la Inform. Bienes Informáticos</t>
  </si>
  <si>
    <t>Dep. Acum. de Otros Mobiliarios y Eq. de Administración</t>
  </si>
  <si>
    <t>Depreciación Acumulada de Mobiliario y Equipo Educacional y Recreativo</t>
  </si>
  <si>
    <t>Dep. Acum. de Equipos y Aparatos Audiovisuales</t>
  </si>
  <si>
    <t>Dep. Acum. de Cámaras Fotográficas y de Video</t>
  </si>
  <si>
    <t>Dep. Acum. de Otro Mob. y Eq. Educacional y Recreativo</t>
  </si>
  <si>
    <t>Dep. Acum. Equipo Médico y de Laboratorio</t>
  </si>
  <si>
    <t>Dep. Acum. Instrumental Médico y de Laboratorio</t>
  </si>
  <si>
    <t>Depreciación Acumulada de Vehículos y Equipo de Transporte</t>
  </si>
  <si>
    <t>Dep. Acum. de Vehículos y Equipo Terrestre</t>
  </si>
  <si>
    <t>Depreciación Acumulada de Maquinaria, Otro Equipo y
Herramientas</t>
  </si>
  <si>
    <t>Dep.Acum. de Maquinaria y Equipo Industrial</t>
  </si>
  <si>
    <t>Dep.Acum. de Sist. de Aire Acond., Calefacc. y de Refrig. Ind. y
Comercial</t>
  </si>
  <si>
    <t>Dep.Acum. de Eq. de Comunicación y Telecomunicación</t>
  </si>
  <si>
    <t>Dep.Acum. de Eq. de Gen. Eléct., Aparat. y Acc. Eléct. Maq. y Eq. Eléct. y Electrónico</t>
  </si>
  <si>
    <t>Dep.Acum. de Herramientas y Máquinas-Herramienta</t>
  </si>
  <si>
    <t>Dep.Acum. de Otros Equipos Bienes Muebles</t>
  </si>
  <si>
    <t>Suma de Depreciación Acumulada de Bienes Muebles</t>
  </si>
  <si>
    <r>
      <t xml:space="preserve">Activos Intangibles.
</t>
    </r>
    <r>
      <rPr>
        <sz val="8"/>
        <color indexed="8"/>
        <rFont val="Arial"/>
        <family val="1"/>
        <charset val="204"/>
      </rPr>
      <t>Representa el monto de derechos por el uso de activos de propiedad comercial, intelectual y otros.</t>
    </r>
  </si>
  <si>
    <t>Software</t>
  </si>
  <si>
    <r>
      <t xml:space="preserve">9. Bienes Inmuebles, Infraestructura y Construcciones en proceso.
</t>
    </r>
    <r>
      <rPr>
        <sz val="8"/>
        <color indexed="8"/>
        <rFont val="Arial"/>
        <family val="1"/>
        <charset val="204"/>
      </rPr>
      <t>Su monto representa todo tipo de bienes inmuebles, infraestructura y construcciones; así como los gastos derivados de actos de su adquisición, adjudicación, expropiación e indemnización.</t>
    </r>
  </si>
  <si>
    <t>BIENES INMUEBLES, INFRAESTRUCTURA Y CONSTRUCCIONES EN PROCESO</t>
  </si>
  <si>
    <t>Edificios no residenciales y locales</t>
  </si>
  <si>
    <r>
      <t xml:space="preserve">Bienes Muebles, Intangibles y Depreciaciones
</t>
    </r>
    <r>
      <rPr>
        <sz val="8"/>
        <color indexed="8"/>
        <rFont val="Arial"/>
        <family val="1"/>
        <charset val="204"/>
      </rPr>
      <t>Se integra de la siguiente manera:</t>
    </r>
  </si>
  <si>
    <t>VEHICULOS Y EQUIPO DE TRANSPORTE</t>
  </si>
  <si>
    <t>COLECCIONES, OBRAS DE ARTE Y OBKETOS VALIOSOS</t>
  </si>
  <si>
    <t>Subtotal BIENES MUEBLES</t>
  </si>
  <si>
    <t>SOFTWARE</t>
  </si>
  <si>
    <t>LICENCIAS</t>
  </si>
  <si>
    <t>Subtotal ACTIVOS INTANGIBLES</t>
  </si>
  <si>
    <t>AMORTIZACIÓN ACUMULADA DE BIENES MUEBLES</t>
  </si>
  <si>
    <t>Subtotal DEPRECIACIÓN, DETERIORO Y AMORTIZACIÓN
ACUMULADA DE BIENES</t>
  </si>
  <si>
    <r>
      <t xml:space="preserve">Activos Diferidos.
</t>
    </r>
    <r>
      <rPr>
        <sz val="8"/>
        <color indexed="8"/>
        <rFont val="Arial"/>
        <family val="1"/>
        <charset val="204"/>
      </rPr>
      <t>Al cierre de este período no se tienen activos diferidos.</t>
    </r>
  </si>
  <si>
    <r>
      <t xml:space="preserve">10. Estimación por Pérdida o Deterioro de Activos Circulantes.
</t>
    </r>
    <r>
      <rPr>
        <sz val="8"/>
        <color indexed="8"/>
        <rFont val="Arial"/>
        <family val="1"/>
        <charset val="204"/>
      </rPr>
      <t>Al cierre de este período no se tiene estimación por pérdida o deterioro de activos circulantes.</t>
    </r>
  </si>
  <si>
    <t>11. Otros Activos.</t>
  </si>
  <si>
    <r>
      <t xml:space="preserve">Bienes en Comodato
</t>
    </r>
    <r>
      <rPr>
        <sz val="8"/>
        <color indexed="8"/>
        <rFont val="Arial"/>
        <family val="1"/>
        <charset val="204"/>
      </rPr>
      <t>Son aquellos bienes muebles que proporcionan un servicio, los cuales no son adquiridos con recursos del Instituto, pero forman parte de los activos del Instituto.</t>
    </r>
  </si>
  <si>
    <t>BIENES EN COMODATO</t>
  </si>
  <si>
    <t>Bienes Entregados en Comodato</t>
  </si>
  <si>
    <t>Pasivo</t>
  </si>
  <si>
    <t>Este género se compone de dos grupos, el Pasivo Circulante y el Pasivo No Circulante, en éstos inciden pasivos derivados de operaciones por servicios personales, cuentas por pagar por operaciones presupuestarias devengadas y contabilizadas al cierre de este período; pasivos por obligaciones laborales. A continuación, se presenta la integración del pasivo:</t>
  </si>
  <si>
    <t>PASIVO NO CIRCULANTE</t>
  </si>
  <si>
    <r>
      <t xml:space="preserve">Pasivo Circulante
</t>
    </r>
    <r>
      <rPr>
        <sz val="8"/>
        <color indexed="8"/>
        <rFont val="Arial"/>
        <family val="1"/>
        <charset val="204"/>
      </rPr>
      <t>Destacan las principales partidas del Pasivo Circulante las siguientes:</t>
    </r>
  </si>
  <si>
    <t>SERVICIOS PERSONALES POR PAGAR A CORTO PLAZO</t>
  </si>
  <si>
    <t>PROVEEDORES POR PAGAR A CORTO PLAZO</t>
  </si>
  <si>
    <t>TRANSFERENCIAS OTORGADAS POR PAGAR A CORTO PLAZO</t>
  </si>
  <si>
    <t>RETENCIONES Y CONTRIBUCIONES POR PAGAR A CORTO PLAZO</t>
  </si>
  <si>
    <t>DEVOLUCIONES DE LA LEY DE INGRESOS POR PAGAR A CORTO PLAZO</t>
  </si>
  <si>
    <t>OTRAS CUENTAS POR PAGAR A CORTO PLAZO</t>
  </si>
  <si>
    <t>FONDOS Y BIENES DE TERCEROS EN GARANTÍA Y/O ADMINISTRACIÓN</t>
  </si>
  <si>
    <t>INGRESOS POR CLASIFICAR</t>
  </si>
  <si>
    <r>
      <t xml:space="preserve">Servicios Personales por Pagar a Corto Plazo
</t>
    </r>
    <r>
      <rPr>
        <sz val="8"/>
        <color indexed="8"/>
        <rFont val="Arial"/>
        <family val="1"/>
        <charset val="204"/>
      </rPr>
      <t>Las obligaciones de pago por prestación de servicios que se informan corresponden a los pagos de seguridad social pendientes de pago, las cuales serán liquidadas en un tiempo menor o igual a 365 días.</t>
    </r>
  </si>
  <si>
    <t>Servicios Personales por Pagar a Corto Plazo</t>
  </si>
  <si>
    <t>Sueldos al personal de Base</t>
  </si>
  <si>
    <t>Seguridad Social y Seguros por Pagar a CP</t>
  </si>
  <si>
    <t>Cuotas al IMSS</t>
  </si>
  <si>
    <t>Aportaciones al INFONAVIT</t>
  </si>
  <si>
    <t>Aportaciones al sistema de ahorro para el retiro</t>
  </si>
  <si>
    <t>Otras prestaciones sociales y económicas por pagar a CP</t>
  </si>
  <si>
    <t>Prestaciones contractuales</t>
  </si>
  <si>
    <t>Suma de Servicios Personales por Pagar a Corto Plazo</t>
  </si>
  <si>
    <r>
      <t xml:space="preserve">Proveedores por Pagar a Corto Plazo.
</t>
    </r>
    <r>
      <rPr>
        <sz val="8"/>
        <color indexed="8"/>
        <rFont val="Arial"/>
        <family val="1"/>
        <charset val="204"/>
      </rPr>
      <t>Las obligaciones de pago a proveedores que se informan corresponden a la adquisición de bienes y servicios pendientes de pago, las cuales serán liquidadas en un tiempo menor o igual a 365 días.</t>
    </r>
  </si>
  <si>
    <t>Deudas por Adquisición de Bienes y Contratación de Servicios por Pagar a CP</t>
  </si>
  <si>
    <t>Suma de Proveedores por Pagar a corto Plazo</t>
  </si>
  <si>
    <r>
      <t xml:space="preserve">Transferencias Otorgadas por Pagar a Corto Plazo.
</t>
    </r>
    <r>
      <rPr>
        <sz val="8"/>
        <color indexed="8"/>
        <rFont val="Arial"/>
        <family val="1"/>
        <charset val="204"/>
      </rPr>
      <t>Al cierre del período no se tienen transferencias otorgadas por pagar a corto plazo.</t>
    </r>
  </si>
  <si>
    <r>
      <t xml:space="preserve">Retenciones y Contribuciones por Pagar a Corto Plazo.
</t>
    </r>
    <r>
      <rPr>
        <sz val="8"/>
        <color indexed="8"/>
        <rFont val="Arial"/>
        <family val="1"/>
        <charset val="204"/>
      </rPr>
      <t>Los saldos que integran esta cuenta corresponden a obligaciones fiscales, cuotas y descuentos contractuales a favor de instituciones como SAT, INFONAVIT, IMSS, por retenciones realizadas por diferentes conceptos, las cuales serán liquidadas en un tiempo menor o igual a 365 días.</t>
    </r>
  </si>
  <si>
    <t>Retenciones de Impuestos por Pagar a CP</t>
  </si>
  <si>
    <t>ISR Retenido por Salarios</t>
  </si>
  <si>
    <t>Retención de ISR por Servicios Profesionales</t>
  </si>
  <si>
    <t>Retenciones del Sistema de Seguridad Social por Pagar a CP</t>
  </si>
  <si>
    <t>Retención IMSS</t>
  </si>
  <si>
    <t>Impuestos Sobre Nómina y Otros que Deriven de una Relación Laboral por Pagar a CP</t>
  </si>
  <si>
    <t>Impuestos sobre nóminas</t>
  </si>
  <si>
    <t>Otros impuestos que se deriven de una relación laboral</t>
  </si>
  <si>
    <t>Otras Retenciones y Contribuciones por Pagar a CP</t>
  </si>
  <si>
    <t>Retenciones del Crédito Infonavit</t>
  </si>
  <si>
    <t>Cuota Sindical</t>
  </si>
  <si>
    <t>Fonacot</t>
  </si>
  <si>
    <t>Confipresta</t>
  </si>
  <si>
    <t>Seguro de Vida Colectivo</t>
  </si>
  <si>
    <t>Diferencias Nómina</t>
  </si>
  <si>
    <t>Suma de Retenciones y Contribuciones por Pagar a Corto Plazo</t>
  </si>
  <si>
    <r>
      <t xml:space="preserve">Devoluciones de la Ley de Ingresos por Pagar a Corto Plazo
</t>
    </r>
    <r>
      <rPr>
        <sz val="8"/>
        <color indexed="8"/>
        <rFont val="Arial"/>
        <family val="1"/>
        <charset val="204"/>
      </rPr>
      <t>Se remanentes de recursos no ejercidos en el ejercicio a reintegrar a más tardar los primeros 15 días del mes de enero.</t>
    </r>
  </si>
  <si>
    <r>
      <t xml:space="preserve">Otras Cuentas por Pagar a Corto Plazo.
</t>
    </r>
    <r>
      <rPr>
        <sz val="8"/>
        <color indexed="8"/>
        <rFont val="Arial"/>
        <family val="1"/>
        <charset val="204"/>
      </rPr>
      <t>Se tienen rendimientos financieros de programas federales, mismo que serán reintegrados.</t>
    </r>
  </si>
  <si>
    <t>Total de otras Cuentas por Pagar a Corto Plazo</t>
  </si>
  <si>
    <r>
      <t xml:space="preserve">Fondos y bienes de terceros en garantía y/o administración.
</t>
    </r>
    <r>
      <rPr>
        <sz val="8"/>
        <color indexed="8"/>
        <rFont val="Arial"/>
        <family val="1"/>
        <charset val="204"/>
      </rPr>
      <t>Son los recursos recibidos por concepto de becas Pablo García, los cuales son aplicados a las colegiaturas de posgrado de los alumnos que cursan las maestrías en la Institución.</t>
    </r>
  </si>
  <si>
    <t>FONDOS Y BIENES DE TERCEROS EN GARANTIA Y/O ADMINISTRACIÓN A CORTOPLAZO</t>
  </si>
  <si>
    <t>Fundación Pablo García</t>
  </si>
  <si>
    <r>
      <t xml:space="preserve">Ingresos por clasificar.
</t>
    </r>
    <r>
      <rPr>
        <sz val="8"/>
        <color indexed="8"/>
        <rFont val="Arial"/>
        <family val="1"/>
        <charset val="204"/>
      </rPr>
      <t>Son los ingresos por clasificar correspondientes a depósitos realizados en la cuenta de ingresos propios no identificados, mismos que serán clasificados a las cuentas de ingresos correspondientes en el siguiente período.</t>
    </r>
  </si>
  <si>
    <t>Ingresos por Clasificar</t>
  </si>
  <si>
    <r>
      <t xml:space="preserve">Pasivo No Circulante
</t>
    </r>
    <r>
      <rPr>
        <sz val="8"/>
        <color indexed="8"/>
        <rFont val="Arial"/>
        <family val="1"/>
        <charset val="204"/>
      </rPr>
      <t>Destacan las principales partidas del Pasivo Circulante las siguientes:</t>
    </r>
  </si>
  <si>
    <t>PROVISIÓN PARA PENSIONES A LARGO PLAZO</t>
  </si>
  <si>
    <r>
      <t xml:space="preserve">Provisión para Pensiones a Largo Plazo
</t>
    </r>
    <r>
      <rPr>
        <sz val="8"/>
        <color indexed="8"/>
        <rFont val="Arial"/>
        <family val="1"/>
        <charset val="204"/>
      </rPr>
      <t>Son las provisiones que se realizaron para pensiones a largo plazo.</t>
    </r>
  </si>
  <si>
    <t>Provisión para Pensiones a Largo Plazo</t>
  </si>
  <si>
    <t>Retención de Fondo de Jubilación</t>
  </si>
  <si>
    <t>Aportación Fondo de Jubilación I.C.</t>
  </si>
  <si>
    <t>Total de Provisión para Pensiones a Largo Plazo</t>
  </si>
  <si>
    <r>
      <t>II)     N</t>
    </r>
    <r>
      <rPr>
        <b/>
        <sz val="7"/>
        <color indexed="8"/>
        <rFont val="Arial"/>
        <family val="1"/>
        <charset val="204"/>
      </rPr>
      <t xml:space="preserve">OTAS AL </t>
    </r>
    <r>
      <rPr>
        <b/>
        <sz val="8"/>
        <color indexed="8"/>
        <rFont val="Arial"/>
        <family val="1"/>
        <charset val="204"/>
      </rPr>
      <t>E</t>
    </r>
    <r>
      <rPr>
        <b/>
        <sz val="7"/>
        <color indexed="8"/>
        <rFont val="Arial"/>
        <family val="1"/>
        <charset val="204"/>
      </rPr>
      <t xml:space="preserve">STADO DE </t>
    </r>
    <r>
      <rPr>
        <b/>
        <sz val="8"/>
        <color indexed="8"/>
        <rFont val="Arial"/>
        <family val="1"/>
        <charset val="204"/>
      </rPr>
      <t>A</t>
    </r>
    <r>
      <rPr>
        <b/>
        <sz val="7"/>
        <color indexed="8"/>
        <rFont val="Arial"/>
        <family val="1"/>
        <charset val="204"/>
      </rPr>
      <t xml:space="preserve">CTIVIDADES </t>
    </r>
    <r>
      <rPr>
        <b/>
        <sz val="8"/>
        <color indexed="8"/>
        <rFont val="Arial"/>
        <family val="1"/>
        <charset val="204"/>
      </rPr>
      <t xml:space="preserve">Ingresos de Gestión
</t>
    </r>
    <r>
      <rPr>
        <sz val="8"/>
        <color indexed="8"/>
        <rFont val="Arial"/>
        <family val="1"/>
        <charset val="204"/>
      </rPr>
      <t xml:space="preserve">Los Ingresos de Gestión del Instituto se integran por los rubros que a continuación se detallan:
</t>
    </r>
    <r>
      <rPr>
        <b/>
        <sz val="8"/>
        <color indexed="8"/>
        <rFont val="Arial"/>
        <family val="1"/>
        <charset val="204"/>
      </rPr>
      <t xml:space="preserve">Productos de Tipo Corriente
</t>
    </r>
    <r>
      <rPr>
        <sz val="8"/>
        <color indexed="8"/>
        <rFont val="Arial"/>
        <family val="1"/>
        <charset val="204"/>
      </rPr>
      <t xml:space="preserve">Son ingresos que corresponden a Productos de Tipo corriente relacionados con la venta de Bienes Inmuebles y Muebles que no pertenecen a los Inventarios y que, por el tiempo de uso, son dados baja y una forma de poder recuperar algo de esos activos es la enajenación.
</t>
    </r>
    <r>
      <rPr>
        <b/>
        <sz val="8"/>
        <color indexed="8"/>
        <rFont val="Arial"/>
        <family val="1"/>
        <charset val="204"/>
      </rPr>
      <t xml:space="preserve">Ingresos por Venta de Bienes y Servicios
</t>
    </r>
    <r>
      <rPr>
        <sz val="8"/>
        <color indexed="8"/>
        <rFont val="Arial"/>
        <family val="1"/>
        <charset val="204"/>
      </rPr>
      <t xml:space="preserve">Corresponden a los Derechos por Ingresos por Venta de Bienes y Servicios (Ingresos Propios), que se obtienen de los diferentes Servicios de Educación que imparten las diferentes Escuelas que forman parte del Instituto.
</t>
    </r>
    <r>
      <rPr>
        <b/>
        <sz val="8"/>
        <color indexed="8"/>
        <rFont val="Arial"/>
        <family val="1"/>
        <charset val="204"/>
      </rPr>
      <t xml:space="preserve">Convenios
</t>
    </r>
    <r>
      <rPr>
        <sz val="8"/>
        <color indexed="8"/>
        <rFont val="Arial"/>
        <family val="1"/>
        <charset val="204"/>
      </rPr>
      <t xml:space="preserve">No se recaudan recursos por este concepto.
</t>
    </r>
    <r>
      <rPr>
        <b/>
        <sz val="8"/>
        <color indexed="8"/>
        <rFont val="Arial"/>
        <family val="1"/>
        <charset val="204"/>
      </rPr>
      <t xml:space="preserve">Transferencias del Resto del Sector Público.
</t>
    </r>
    <r>
      <rPr>
        <sz val="8"/>
        <color indexed="8"/>
        <rFont val="Arial"/>
        <family val="1"/>
        <charset val="204"/>
      </rPr>
      <t xml:space="preserve">Son  los  recursos  financieros  ordinarios  que  anualmente  autoriza  el  Estado  por  Transferencias  a  Órganos  Autónomos  y  se destinan exclusivamente a cubrir Capítulo 1000 Servicios Personales, así como los autorizados por el gobierno federal a través de los convenios celebrados con la Secretaría de Educación Pública.
</t>
    </r>
    <r>
      <rPr>
        <b/>
        <sz val="8"/>
        <color indexed="8"/>
        <rFont val="Arial"/>
        <family val="1"/>
        <charset val="204"/>
      </rPr>
      <t xml:space="preserve">Otros Ingresos Financieros.
</t>
    </r>
    <r>
      <rPr>
        <sz val="8"/>
        <color indexed="8"/>
        <rFont val="Arial"/>
        <family val="1"/>
        <charset val="204"/>
      </rPr>
      <t>Son los Intereses Financieros generados por las distintas cuentas bancarias productivas del Instituto.</t>
    </r>
  </si>
  <si>
    <t>INGRESOS Y OTROS BENEFICIOS</t>
  </si>
  <si>
    <t>Ingresos de la Gestión</t>
  </si>
  <si>
    <t>Impuestos</t>
  </si>
  <si>
    <t>Cuotas y Aportaciones de Seguridad Social</t>
  </si>
  <si>
    <t>Contribuciones de Mejoras</t>
  </si>
  <si>
    <t>Derechos</t>
  </si>
  <si>
    <t>Productos</t>
  </si>
  <si>
    <t>Aprovechamientos</t>
  </si>
  <si>
    <t>Ingresos por Venta de Bienes y Prestación de Servicios</t>
  </si>
  <si>
    <t>Pensiones y Jubilaciones</t>
  </si>
  <si>
    <t>Otros Ingresos y Beneficios</t>
  </si>
  <si>
    <t>Ingresos Financieros</t>
  </si>
  <si>
    <t>Incremento por Variación de Inventarios</t>
  </si>
  <si>
    <t>Disminución del Exceso de Estimaciones por Pérdida o Deterioro u</t>
  </si>
  <si>
    <t>Obsolescencia</t>
  </si>
  <si>
    <t>Disminución del Exceso de Provisiones</t>
  </si>
  <si>
    <t>Otros Ingresos y Beneficios Varios</t>
  </si>
  <si>
    <t>Total de Ingresos y Otros Beneficios</t>
  </si>
  <si>
    <t>El apartado Transferencias, Asignaciones, Subsidios y Otras ayudas está integrado de la siguiente manera:</t>
  </si>
  <si>
    <t>Importe</t>
  </si>
  <si>
    <t>Secretaría de Finanzas del Edo de Campeche</t>
  </si>
  <si>
    <t>Total</t>
  </si>
  <si>
    <t>NOTA 15. Gastos y Otras Pérdidas:</t>
  </si>
  <si>
    <t>Los gastos de funcionamiento, transferencias, asignaciones, subsidios y otras ayudas, corresponden a las erogaciones que se ejercen con el presupuesto anual del Instituto Campechano de acuerdo a las fuentes de financiamientos básicas, clasificados en capítulos,  siendo  los  más  representativos  los  Servicios  Personales,  Materiales  y  Suministros,  Servicios  Generales,  Ayudas Sociales y Otros Gastos según se detalla a continuación:</t>
  </si>
  <si>
    <t>GASTOS DE FUNCIONAMIENTO</t>
  </si>
  <si>
    <t>TRANSFERENCIAS, ASIGNACIONES, SUBSIDIOS Y OTRAS AYUDAS</t>
  </si>
  <si>
    <t>PARTICIPACIONES Y APORTACIONES</t>
  </si>
  <si>
    <t>INTERESES, COMISIONES Y OTROS GASTOS DE LA DEUDA PUBLICA</t>
  </si>
  <si>
    <t>OTROS GASTOS Y PÉRDIDAS EXTRAORDINARIAS</t>
  </si>
  <si>
    <t>Suma de GASTOS Y OTRAS PÉRDIDAS</t>
  </si>
  <si>
    <t>A su vez se presentan aquellos rubros que en forma individual representan el 8.0% o más del total de los gastos:</t>
  </si>
  <si>
    <t>%</t>
  </si>
  <si>
    <t>REMUNERACIONES AL PERSONAL DE CARÁCTER PERMANENTE</t>
  </si>
  <si>
    <t>OTRAS PRESTACIONES SOCIALES Y ECONÓMICAS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</si>
  <si>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</si>
  <si>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</si>
  <si>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</si>
  <si>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</si>
  <si>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</si>
  <si>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</si>
  <si>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</si>
  <si>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</si>
  <si>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</si>
  <si>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</si>
  <si>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</si>
  <si>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</si>
  <si>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</si>
  <si>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</si>
  <si>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</si>
  <si>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</si>
  <si>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</si>
  <si>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</si>
  <si>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</si>
  <si>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</si>
  <si>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</si>
  <si>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</si>
  <si>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</si>
  <si>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</si>
  <si>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</si>
  <si>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t>
  </si>
  <si>
    <t>Provisiones</t>
  </si>
  <si>
    <t>Disminución de Inventarios</t>
  </si>
  <si>
    <t>Aumento por Insuficiencia de Estimaciones por Pérdida o Deterioro y</t>
  </si>
  <si>
    <t>Aumento por Insuficiencia de Provisiones</t>
  </si>
  <si>
    <t>Otros Gastos</t>
  </si>
  <si>
    <t>Inversión Pública</t>
  </si>
  <si>
    <t>Inversión Pública no Capitalizable</t>
  </si>
  <si>
    <t>Total de Gastos y Otras Pérdidas</t>
  </si>
  <si>
    <t>Resultados del Ejercicio  (Ahorro/Desahorro)</t>
  </si>
  <si>
    <t>Hacienda Pública/Patrimonio Contribuido</t>
  </si>
  <si>
    <t>Hacienda Pública/Patrimonio Generado del Ejercicio</t>
  </si>
  <si>
    <t>Exceso o Insuficiencia en la Actualización de la Hacienda Pública / Patrimonio</t>
  </si>
  <si>
    <t>Donaciones de Capital</t>
  </si>
  <si>
    <t>Actualización de la Hacienda Pública/Patrimonio</t>
  </si>
  <si>
    <t>Resultados del Ejercicio (Ahorro/Desahorro)</t>
  </si>
  <si>
    <t>Resultados de Ejercicios Anteriores</t>
  </si>
  <si>
    <t>Reservas</t>
  </si>
  <si>
    <t>Rectificaciones de Resultados de Ejercicios Anteriores</t>
  </si>
  <si>
    <t>Resultado por Posición  Monetaria</t>
  </si>
  <si>
    <t>Resultado por Tenencia de Activos no Monetarios</t>
  </si>
  <si>
    <r>
      <t xml:space="preserve">Efectivo y equivalentes
</t>
    </r>
    <r>
      <rPr>
        <sz val="8"/>
        <color indexed="8"/>
        <rFont val="Arial"/>
        <family val="1"/>
        <charset val="204"/>
      </rPr>
      <t>El análisis de los saldos inicial y final que figuran en la última parte del Estado de Flujo de Efectivo en la cuenta de efectivo y equivalentes es como sigue:</t>
    </r>
  </si>
  <si>
    <t>BANCOS/DEPENDENCIAS Y OTROS</t>
  </si>
  <si>
    <t>DEPÓSITOS  DE  FONDOS  DE  TERCEROS  EN  GARANTÍA Y/O ADMINISTRACIÓN</t>
  </si>
  <si>
    <t>Total de EFECTIVO Y EQUIVALENTES</t>
  </si>
  <si>
    <r>
      <t xml:space="preserve">Inversiones en Bienes
</t>
    </r>
    <r>
      <rPr>
        <sz val="8"/>
        <color indexed="8"/>
        <rFont val="Arial"/>
        <family val="1"/>
        <charset val="204"/>
      </rPr>
      <t>Se presenta el análisis de la Inversión en Bienes Muebles e Inmuebles.</t>
    </r>
  </si>
  <si>
    <t>CONCEPTO</t>
  </si>
  <si>
    <t>MONTO ADQUISICIONES DEL EJERCICIO</t>
  </si>
  <si>
    <t>PAGOS EN EL EJERCICIO</t>
  </si>
  <si>
    <t>% ADQUISICIONES CON INGRESOS PROPIOS</t>
  </si>
  <si>
    <t>Mobiliario y equipo de administración</t>
  </si>
  <si>
    <t>Mobiliario y equipo educacional y recreativo</t>
  </si>
  <si>
    <t>Vehículos y equipo de transporte</t>
  </si>
  <si>
    <t>Maquinaria, otros equipos y herramientas</t>
  </si>
  <si>
    <t>Colecciones, obras de arte y objetos valiosos</t>
  </si>
  <si>
    <t>Ahorro/Desahorro antes de rubros Extraordinarios</t>
  </si>
  <si>
    <t>Movimientos de partidas (o rubros) que no afectan al efectivo.</t>
  </si>
  <si>
    <t>Depreciación</t>
  </si>
  <si>
    <t>Amortización</t>
  </si>
  <si>
    <t>Incrementos en las provisiones</t>
  </si>
  <si>
    <t>Incremento en inversiones producido por revaluación</t>
  </si>
  <si>
    <t>Ganancia/pérdida en venta de propiedad, planta y equipo</t>
  </si>
  <si>
    <t>Incremento en cuentas por cobrar</t>
  </si>
  <si>
    <t>Partidas extraordinarias</t>
  </si>
  <si>
    <t>Las cuentas que aparecen en el cuadro anterior no son exhaustivas y tienen como finalidad ejemplificar el formato que se sugiere para elaborar la nota.</t>
  </si>
  <si>
    <t>1.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</si>
  <si>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</si>
  <si>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</si>
  <si>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</si>
  <si>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</si>
  <si>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</si>
  <si>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</si>
  <si>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</si>
  <si>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</si>
  <si>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</si>
  <si>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</si>
  <si>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</si>
  <si>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Ingresos Contables (4 = 1 + 2 - 3)</t>
  </si>
  <si>
    <t>1. Total de egresos presupuestarios</t>
  </si>
  <si>
    <t>2. Menos egresos presupuestarios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</si>
  <si>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</si>
  <si>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</si>
  <si>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</si>
  <si>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</si>
  <si>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</si>
  <si>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</si>
  <si>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</si>
  <si>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</si>
  <si>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</si>
  <si>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</si>
  <si>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</si>
  <si>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</si>
  <si>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</si>
  <si>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</si>
  <si>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</si>
  <si>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</si>
  <si>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</si>
  <si>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</si>
  <si>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</si>
  <si>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</si>
  <si>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</si>
  <si>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</si>
  <si>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</si>
  <si>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</si>
  <si>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</si>
  <si>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</si>
  <si>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</si>
  <si>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</si>
  <si>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Presupuestales</t>
  </si>
  <si>
    <t>4. Total de Gasto Contable</t>
  </si>
  <si>
    <t>b) NOTAS DE MEMORIA (CUENTAS DE ORDEN)</t>
  </si>
  <si>
    <t>Cuentas de Orden Contables y Presupuestarias:</t>
  </si>
  <si>
    <t>Contables</t>
  </si>
  <si>
    <t>VALORES</t>
  </si>
  <si>
    <t>EMISION DE OBLIGACIONES</t>
  </si>
  <si>
    <t>AVALES Y GARANTIAS</t>
  </si>
  <si>
    <t>JUICIOS</t>
  </si>
  <si>
    <t>INVERSION    MEDIANTE    PROYECTOS    PARA    PRESTACION    DE SERVICIOS (PPS) Y SIMILARES</t>
  </si>
  <si>
    <t>BIENES EN CONCESIONADOS O EN COMODATO</t>
  </si>
  <si>
    <t>BIENES    ARQUEOLÓGICOS,    ARTÍSTIVOS    E    HISTÓRICOS    EN CUSTODIA</t>
  </si>
  <si>
    <t>Suma CUENTAS DE ORDEN CONTABLES</t>
  </si>
  <si>
    <t>Presupuestarias</t>
  </si>
  <si>
    <t>Ley de Ingresos</t>
  </si>
  <si>
    <t>LEY DE INGRESOS ESTIMADA</t>
  </si>
  <si>
    <t>LEY DE INGRESOS POR EJECUTAR</t>
  </si>
  <si>
    <t>MODIFICACIONES A LA LEY DE INGRESOS ESTIMADA</t>
  </si>
  <si>
    <t>LEY DE INGRESOS DEVENGADA</t>
  </si>
  <si>
    <t>LEY DE INGRESOS RECAUDADA</t>
  </si>
  <si>
    <t>Presupuesto de Egresos</t>
  </si>
  <si>
    <t>PRESUPUESTO DE EGRESOS APROBADO</t>
  </si>
  <si>
    <t>PRESUPUESTO DE EGRESOS POR EJERCER</t>
  </si>
  <si>
    <t>PRESUPUESTO DE EGRESOS COMPROMETIDO</t>
  </si>
  <si>
    <t>PRESUPUESTO DE EGRESOS DEVENGADO</t>
  </si>
  <si>
    <t>PRESUPUESTO DE EGRESOS EJERCIDO</t>
  </si>
  <si>
    <t>PRESUPUESTO DE EGRESOS PAGADO</t>
  </si>
  <si>
    <r>
      <t xml:space="preserve">7)     Anual Informativa de Subsidio para el Empleo;
8)     Anual Informativa de las Retenciones de I.S.R. de sueldos, salarios y asimilados a salarios;
9)     Anual Informativa de I.S.R. por Servicios Profesionales (Personas Morales);
10)   Anual de las Retenciones efectuadas por Renta de Bienes Inmuebles.
f)      </t>
    </r>
    <r>
      <rPr>
        <b/>
        <sz val="8"/>
        <color indexed="8"/>
        <rFont val="Arial"/>
        <family val="1"/>
        <charset val="204"/>
      </rPr>
      <t xml:space="preserve">Estructura organizacional básica
</t>
    </r>
    <r>
      <rPr>
        <sz val="8"/>
        <color indexed="8"/>
        <rFont val="Arial"/>
        <family val="1"/>
        <charset val="204"/>
      </rPr>
      <t xml:space="preserve">El Instituto estará integrado por sus autoridades, personal académico, administrativo y manual dentro de su estructura.
</t>
    </r>
    <r>
      <rPr>
        <b/>
        <sz val="8"/>
        <color indexed="8"/>
        <rFont val="Arial"/>
        <family val="1"/>
        <charset val="204"/>
      </rPr>
      <t xml:space="preserve">Autoridades:
</t>
    </r>
    <r>
      <rPr>
        <sz val="8"/>
        <color indexed="8"/>
        <rFont val="Arial"/>
        <family val="1"/>
        <charset val="204"/>
      </rPr>
      <t xml:space="preserve">1.     EL Consejo Superior;
2.     El Rector;
3.     El Patronato;
4.     Los Directores de escuelas, centros y áreas administrativas;
5.     Consejos Técnicos de escuelas;
6.     Los funcionarios a quienes esta ley les dé ese carácter.
Las funciones políticas, docentes, técnicas y administrativas supremas, corresponden al Consejo Superior, como órgano supremo del gobierno del Instituto, que se integrará por:
</t>
    </r>
    <r>
      <rPr>
        <sz val="8"/>
        <color indexed="8"/>
        <rFont val="Symbol"/>
        <family val="1"/>
        <charset val="204"/>
      </rPr>
      <t>·</t>
    </r>
    <r>
      <rPr>
        <sz val="8"/>
        <color indexed="8"/>
        <rFont val="Times New Roman"/>
        <family val="1"/>
        <charset val="204"/>
      </rPr>
      <t xml:space="preserve">       </t>
    </r>
    <r>
      <rPr>
        <sz val="8"/>
        <color indexed="8"/>
        <rFont val="Arial"/>
        <family val="1"/>
        <charset val="204"/>
      </rPr>
      <t xml:space="preserve">Rector del Instituto, quien será su presidente;
</t>
    </r>
    <r>
      <rPr>
        <sz val="8"/>
        <color indexed="8"/>
        <rFont val="Symbol"/>
        <family val="1"/>
        <charset val="204"/>
      </rPr>
      <t>·</t>
    </r>
    <r>
      <rPr>
        <sz val="8"/>
        <color indexed="8"/>
        <rFont val="Times New Roman"/>
        <family val="1"/>
        <charset val="204"/>
      </rPr>
      <t xml:space="preserve">       </t>
    </r>
    <r>
      <rPr>
        <sz val="8"/>
        <color indexed="8"/>
        <rFont val="Arial"/>
        <family val="1"/>
        <charset val="204"/>
      </rPr>
      <t xml:space="preserve">El Secretario General del Instituto, quien será su secretario;
</t>
    </r>
    <r>
      <rPr>
        <sz val="8"/>
        <color indexed="8"/>
        <rFont val="Symbol"/>
        <family val="1"/>
        <charset val="204"/>
      </rPr>
      <t>·</t>
    </r>
    <r>
      <rPr>
        <sz val="8"/>
        <color indexed="8"/>
        <rFont val="Times New Roman"/>
        <family val="1"/>
        <charset val="204"/>
      </rPr>
      <t xml:space="preserve">       </t>
    </r>
    <r>
      <rPr>
        <sz val="8"/>
        <color indexed="8"/>
        <rFont val="Arial"/>
        <family val="1"/>
        <charset val="204"/>
      </rPr>
      <t xml:space="preserve">Dos miembros del Patronato;
</t>
    </r>
    <r>
      <rPr>
        <sz val="8"/>
        <color indexed="8"/>
        <rFont val="Symbol"/>
        <family val="1"/>
        <charset val="204"/>
      </rPr>
      <t>·</t>
    </r>
    <r>
      <rPr>
        <sz val="8"/>
        <color indexed="8"/>
        <rFont val="Times New Roman"/>
        <family val="1"/>
        <charset val="204"/>
      </rPr>
      <t xml:space="preserve">       </t>
    </r>
    <r>
      <rPr>
        <sz val="8"/>
        <color indexed="8"/>
        <rFont val="Arial"/>
        <family val="1"/>
        <charset val="204"/>
      </rPr>
      <t xml:space="preserve">Los Directores de escuelas y áreas administrativas del Instituto;
</t>
    </r>
    <r>
      <rPr>
        <sz val="8"/>
        <color indexed="8"/>
        <rFont val="Symbol"/>
        <family val="1"/>
        <charset val="204"/>
      </rPr>
      <t>·</t>
    </r>
    <r>
      <rPr>
        <sz val="8"/>
        <color indexed="8"/>
        <rFont val="Times New Roman"/>
        <family val="1"/>
        <charset val="204"/>
      </rPr>
      <t xml:space="preserve">       </t>
    </r>
    <r>
      <rPr>
        <sz val="8"/>
        <color indexed="8"/>
        <rFont val="Arial"/>
        <family val="1"/>
        <charset val="204"/>
      </rPr>
      <t xml:space="preserve">Un representante de los Consejos Técnicos;
</t>
    </r>
    <r>
      <rPr>
        <sz val="8"/>
        <color indexed="8"/>
        <rFont val="Symbol"/>
        <family val="1"/>
        <charset val="204"/>
      </rPr>
      <t>·</t>
    </r>
    <r>
      <rPr>
        <sz val="8"/>
        <color indexed="8"/>
        <rFont val="Times New Roman"/>
        <family val="1"/>
        <charset val="204"/>
      </rPr>
      <t xml:space="preserve">       </t>
    </r>
    <r>
      <rPr>
        <sz val="8"/>
        <color indexed="8"/>
        <rFont val="Arial"/>
        <family val="1"/>
        <charset val="204"/>
      </rPr>
      <t xml:space="preserve">Un representante profesor y un representante alumno de cada una de las escuelas; y
</t>
    </r>
    <r>
      <rPr>
        <sz val="8"/>
        <color indexed="8"/>
        <rFont val="Symbol"/>
        <family val="1"/>
        <charset val="204"/>
      </rPr>
      <t>·</t>
    </r>
    <r>
      <rPr>
        <sz val="8"/>
        <color indexed="8"/>
        <rFont val="Times New Roman"/>
        <family val="1"/>
        <charset val="204"/>
      </rPr>
      <t xml:space="preserve">       </t>
    </r>
    <r>
      <rPr>
        <sz val="8"/>
        <color indexed="8"/>
        <rFont val="Arial"/>
        <family val="1"/>
        <charset val="204"/>
      </rPr>
      <t>Un representante del personal administrativo al servicio del Instituto.
El Instituto contará con un Órgano interno de Control y una Unidad de Acceso a la Información Pública, que ejercerán las atribuciones que respectivamente establece la Ley Reglamentaria del Capítulo XVII de la Constitución Política del Estado de Campeche y la Ley de Transparencia y Acceso a la Información Pública del Estado de Campeche. •
La función docente y de investigación del Instituto se realizará por las siguientes áreas:
I.      Escuela Preparatoria Matutina;
II.     Escuela Preparatoria Vespertina-Nocturna;
III.    Escuela Normal de Educación Preescolar;
IV.    Benemérita Escuela Normal "Profa. Pilar Elena Flores Acuña";
V.     Escuela Normal Superior;
VI.    Escuela de Educación Artística;
VII.   Escuela de Turismo;
VIII.  Escuela de Ciencias de la Comunicación;
IX.    Escuela de Trabajo Social;
X.   Escuela de Mercadotecnia; y
XI.  Escuela de Gastronomía</t>
    </r>
  </si>
  <si>
    <t>A continuación, se presenta la estructura orgánica vigente del Instituto:</t>
  </si>
  <si>
    <r>
      <t xml:space="preserve">7) Consolidación de la Información Financiera: Los estados financieros de los entes públicos deberán presentar de manera consolidada la situación financiera, los resultados de operación, el flujo de efectivo o los cambios en la situación financiera y las variaciones a la Hacienda Pública, como si se tratara de un solo ente público.
8)  Devengo  Contable:  Los  registros  contables  de  los  entes  públicos  se  llevarán  con  base  acumulativa.  El  ingreso devengado, es el momento contable que se realiza cuando existe jurídicamente el derecho de cobro de impuestos, derechos, productos, aprovechamientos y otros ingresos por parte de los entes públicos. El gasto devengado, es el momento contable que refleja el reconocimiento de una obligación de pago a favor de terceros por la recepción de conformidad de bienes, servicios y obra pública contratados; así como de las obligaciones que derivan de tratados, leyes, decretos, resoluciones y sentencias definitivas.
9)  Valuación:  Todos  los  eventos  que  afecten  económicamente  al  ente  público  deben  ser  cuantificados  en  términos monetarios y se registrarán al costo histórico o al valor económico más objetivo registrándose en moneda nacional.
10) Dualidad Económica: El ente público debe reconocer en la contabilidad, la representación de las transacciones y algún otro evento que afecte su situación financiera, su composición por los recursos asignados para el logro de sus fines y por sus fuentes, conforme a los derechos y obligaciones.
Explicación del Postulado Básico
a) Los activos representan recursos que fueron asignados y capitalizados por el ente público, en tanto que los pasivos y el patrimonio representan los financiamientos y los activos netos, respectivamente;
b) Las fuentes de los recursos están reconocidas dentro de los conceptos de la Ley de Ingresos.
11) Consistencia: Ante la existencia de operaciones similares en un ente público, debe corresponder un mismo tratamiento contable, el cual debe permanecer a través del tiempo, en tanto no cambie la esencia económica de las operaciones.
d)     Normatividad supletoria. En caso de emplear varios grupos de normatividades (normatividades supletorias), deberá realizar la justificación razonable correspondiente.
No se aplica normatividad contable supletoria.
e)     Para las entidades que por primera vez estén implementando la base devengado de acuerdo a la Ley de Contabilidad, deberán:
-       Revelar las nuevas políticas de reconocimiento;
La institución lleva seis años utilizando el Sistema de Administración y Contabilidad Gubernamental (Saacg) y aplica el registro de ingresos y de egresos atendiendo al postulado devengo contable; es decir, reconoce los ingresos al momento de existir el derecho jurídico de cobro y los gastos una vez formalizada cada transacción de egreso, cumpliendo con lo establecido sobre las bases del devengado en la Ley General de Contabilidad Gubernamental.
</t>
    </r>
    <r>
      <rPr>
        <b/>
        <sz val="8"/>
        <color indexed="8"/>
        <rFont val="Arial"/>
        <family val="1"/>
        <charset val="204"/>
      </rPr>
      <t xml:space="preserve">6.      Políticas de Contabilidad Significativas
</t>
    </r>
    <r>
      <rPr>
        <sz val="8"/>
        <color indexed="8"/>
        <rFont val="Arial"/>
        <family val="1"/>
        <charset val="204"/>
      </rPr>
      <t xml:space="preserve">Las prácticas contables adoptadas por el </t>
    </r>
    <r>
      <rPr>
        <b/>
        <sz val="8"/>
        <color indexed="8"/>
        <rFont val="Arial"/>
        <family val="1"/>
        <charset val="204"/>
      </rPr>
      <t xml:space="preserve">Instituto Campechano son similares a las que utilizan otras Instituciones de Enseñanza Superior en el país y se basan en el modelo de contabilidad de fondos (Armonizado con las disposiciones de la Ley General de Contabilidad  Gubernamental  y  acuerdos  del  CONAC),  propuesto  en  el  marco  del  Programa  para  la  Normalización  de  la Información Administrativa, creado por la Subsecretaría de Educación Superior, dependiente esta última de la Secretaría de Educación Pública. A continuación, se mencionan las prácticas contables más relevantes utilizadas en la preparación de los estados financieros adjuntos:
</t>
    </r>
    <r>
      <rPr>
        <sz val="8"/>
        <color indexed="8"/>
        <rFont val="Arial"/>
        <family val="1"/>
        <charset val="204"/>
      </rPr>
      <t>a)     Actualización: Se informará del método utilizado para la actualización del valor de los activos, pasivos y Hacienda Pública y/o patrimonio y las razones de dicha elección. Así como informar de la desconexión o reconexión inflacionaria.
El Instituto aplicó los métodos de actualización que señala la normatividad del Consejo Nacional de Armonización Contable,  en  cuanto  a  la  desconexión  o  reconexión  inflacionaria  ésta  no  se  tomó  en  consideración  por  no  ser aplicables ya que el objeto social del organismo es la realización de proyectos y la ejecución de políticas propias de la Institución.
b)     Informar  sobre  la  realización  de  operaciones  en  el  extranjero  y  de  sus  efectos  en  la  información  financiera gubernamental.
No se han realizado operaciones en Moneda Extranjera.
c)     Método de valuación de la inversión en acciones en el Sector Paraestatal. No se tienen acciones de algún otro ente.</t>
    </r>
  </si>
  <si>
    <t>d)     Sistema y método de valuación de inventarios.
No  existen  productos  en  inventarios,  ya  que  la  adquisición  de  los  bienes  es  para  consumo  inmediato  llevando directamente al gasto.</t>
  </si>
  <si>
    <t>e)     Beneficios  a  empleados:  revelar  el  cálculo  de  la  reserva  actuarial,  valor  presente  de  los  ingresos  esperados comparado con el valor presente de la estimación de gastos tanto de los beneficiarios actuales como futuros.
No se ha realizado un cálculo de la reserva actuarial.</t>
  </si>
  <si>
    <t>f)      Provisiones: objetivo de su creación, monto y plazo. Se hace mención en los pasivos contingentes.</t>
  </si>
  <si>
    <t>g)     Reservas: objetivo de su creación, monto y plazo.
No se realizaron reservas en éste período.</t>
  </si>
  <si>
    <t>h)     Cambios en políticas contables y corrección de errores junto con la revelación de los efectos que se tendrá en la información financiera del ente público, ya sea retrospectivos o prospectivos.</t>
  </si>
  <si>
    <t>En la cuenta correcciones por errores contables se ven reflejados los siguientes registros:</t>
  </si>
  <si>
    <t>Mes</t>
  </si>
  <si>
    <t>Enero</t>
  </si>
  <si>
    <t>Marzo</t>
  </si>
  <si>
    <t>j)      Depuración y cancelación de saldos.
Durante este período, no se realizó depuración y cancelación de saldos.</t>
  </si>
  <si>
    <t>Lo anterior por cada tipo de moneda extranjera que se encuentre en los rubros de activo y pasivo. Adicionalmente se informará sobre los métodos de protección de riesgo por variaciones en el tipo de cambio No se tienen operaciones en moneda extranjera.</t>
  </si>
  <si>
    <t>De acuerdo a las Reglas Específicas del registro y Valoración del Patrimonio</t>
  </si>
  <si>
    <t>Cuenta Contable</t>
  </si>
  <si>
    <t>Años de vida útil</t>
  </si>
  <si>
    <t>% de depreciación anual</t>
  </si>
  <si>
    <t>1241-1</t>
  </si>
  <si>
    <t>Muebles de Oficina y Estantería</t>
  </si>
  <si>
    <t>1241-2</t>
  </si>
  <si>
    <t>Muebles,    Excepto    De    Oficina    Y
Estantería</t>
  </si>
  <si>
    <t>1241-3</t>
  </si>
  <si>
    <t>Equipo de Cómputo y de Tecnologías
de la Información</t>
  </si>
  <si>
    <t>1241-9</t>
  </si>
  <si>
    <t>Otros    Mobiliarios    y    Equipos    de Administración</t>
  </si>
  <si>
    <t>1242-1</t>
  </si>
  <si>
    <t>Equipos y Aparatos Audiovisuales</t>
  </si>
  <si>
    <t>1242-3</t>
  </si>
  <si>
    <t>Cámaras Fotográficas y de Video</t>
  </si>
  <si>
    <t>1243-1</t>
  </si>
  <si>
    <t>Equipo Médico y de Laboratorio</t>
  </si>
  <si>
    <t>1243-2</t>
  </si>
  <si>
    <t>Instrumental Médico y de Laboratorio</t>
  </si>
  <si>
    <t>1244-1</t>
  </si>
  <si>
    <t>Automóviles y Equipo Terrestre</t>
  </si>
  <si>
    <t>1245-1</t>
  </si>
  <si>
    <t>Equipo de Defensa y Seguridad</t>
  </si>
  <si>
    <t>1246-2</t>
  </si>
  <si>
    <t>Maquinaria y Equipo Industrial</t>
  </si>
  <si>
    <t>1246-3</t>
  </si>
  <si>
    <t>Maquinaria y Equipo de Construcción</t>
  </si>
  <si>
    <t>1246-4</t>
  </si>
  <si>
    <t>Sistemas    de    Aire    Acondicionado, Calefacción     y     de     Refrigeración Industrial y Comercial</t>
  </si>
  <si>
    <t>1246-5</t>
  </si>
  <si>
    <t>Equipo       de       Comunicación       y Telecomunicación</t>
  </si>
  <si>
    <t>1246-7</t>
  </si>
  <si>
    <t>Herramientas y Máquinas-Herramienta</t>
  </si>
  <si>
    <t>1246-9</t>
  </si>
  <si>
    <t>Otros Equipos</t>
  </si>
  <si>
    <t>c)     Importe de los gastos capitalizados en el ejercicio, tanto financieros como de investigación y desarrollo. No se tienen este tipo de gastos</t>
  </si>
  <si>
    <t>d)     Riesgos por tipo de cambio o tipo de interés de las inversiones financieras.
No se tienen inversiones financieras en moneda extranjera</t>
  </si>
  <si>
    <t>e)     Valor activado en el ejercicio de los bienes construidos por la entidad. No se han construido bienes en éste período.</t>
  </si>
  <si>
    <t>f)      Otras circunstancias  de carácter significativo que afecten el  activo,  tales como bienes en garantía, señalados  en embargos,  litigios,  títulos  de  inversiones  entregados  en  garantías,  baja  significativa  del  valor  de  inversiones financieras, etc.
No se tienen situaciones importantes que afecten los activos del Ente.</t>
  </si>
  <si>
    <t>g)     Desmantelamiento de Activos, procedimientos, implicaciones, efectos contables. No se tienen desmantelamientos de Activos.</t>
  </si>
  <si>
    <t>h)     Administración de activos; planeación con el objetivo de que el ente los utilice de manera más efectiva. Se utilizan los activos con la operación y mantenimiento óptimo.</t>
  </si>
  <si>
    <t>Adicionalmente, se deben incluir las explicaciones de las principales variaciones en el activo, en cuadros comparativos como sigue:
a)     Inversiones en valores.
No se tiene inversiones en valores.</t>
  </si>
  <si>
    <t>b)     Patrimonio de organismos descentralizados.
No se tiene Patrimonio en Organismos descentralizados de Control Presupuestario Indirecto</t>
  </si>
  <si>
    <r>
      <t xml:space="preserve">c)     Inversiones en empresas de participación mayoritaria. No se tiene inversión en este tipo de empresas.
d)     Inversiones en empresas de participación minoritaria. No se tiene inversión en este tipo de empresas.
</t>
    </r>
    <r>
      <rPr>
        <b/>
        <sz val="8"/>
        <color indexed="8"/>
        <rFont val="Arial"/>
        <family val="1"/>
        <charset val="204"/>
      </rPr>
      <t xml:space="preserve">9.      Fideicomisos, Mandatos y Análogos
</t>
    </r>
    <r>
      <rPr>
        <sz val="8"/>
        <color indexed="8"/>
        <rFont val="Arial"/>
        <family val="1"/>
        <charset val="204"/>
      </rPr>
      <t xml:space="preserve">Se deberá informar:
a)     Por ramo o unidad administrativa que los reporta. No cuenta con fideicomisos.
b)     Enlistar los de mayor monto de disponibilidad, relacionando aquéllos que conforman el 80% de las disponibilidades. No cuenta con fideicomisos.
</t>
    </r>
    <r>
      <rPr>
        <b/>
        <sz val="8"/>
        <color indexed="8"/>
        <rFont val="Arial"/>
        <family val="1"/>
        <charset val="204"/>
      </rPr>
      <t xml:space="preserve">10.    Reporte de la Recaudación
</t>
    </r>
    <r>
      <rPr>
        <sz val="8"/>
        <color indexed="8"/>
        <rFont val="Arial"/>
        <family val="1"/>
        <charset val="204"/>
      </rPr>
      <t xml:space="preserve">a)     Análisis del comportamiento de la recaudación correspondiente al ente público o cualquier tipo de ingreso, de forma separada los ingresos locales de los federales.
Se presenta por separado en las notas de desglose
b)     Proyección de la recaudación e ingresos en el mediano plazo. Se realiza cada año.
</t>
    </r>
    <r>
      <rPr>
        <b/>
        <sz val="8"/>
        <color indexed="8"/>
        <rFont val="Arial"/>
        <family val="1"/>
        <charset val="204"/>
      </rPr>
      <t xml:space="preserve">11.    Información sobre la Deuda y el Reporte Analítico de la Deuda
</t>
    </r>
    <r>
      <rPr>
        <sz val="8"/>
        <color indexed="8"/>
        <rFont val="Arial"/>
        <family val="1"/>
        <charset val="204"/>
      </rPr>
      <t xml:space="preserve">Informo lo siguiente:
a)     Utilizar al menos los siguientes indicadores: deuda respecto al PIB y deuda respecto a la recaudación tomando, como mínimo, un período igual o menor a 5 años.
No se tiene Deuda.
b)     Información de manera agrupada por tipo de valor gubernamental o instrumento financiero en la que se considere intereses, comisiones, tasa, perfil de vencimiento y otros gastos de la deuda.
No se tiene Deuda.
</t>
    </r>
    <r>
      <rPr>
        <b/>
        <sz val="8"/>
        <color indexed="8"/>
        <rFont val="Arial"/>
        <family val="1"/>
        <charset val="204"/>
      </rPr>
      <t xml:space="preserve">12. Calificaciones otorgadas
</t>
    </r>
    <r>
      <rPr>
        <sz val="8"/>
        <color indexed="8"/>
        <rFont val="Arial"/>
        <family val="1"/>
        <charset val="204"/>
      </rPr>
      <t xml:space="preserve">El Instituto no tiene contratado servicios de calificación crediticia con ninguna entidad evaluadora.
</t>
    </r>
    <r>
      <rPr>
        <b/>
        <sz val="8"/>
        <color indexed="8"/>
        <rFont val="Arial"/>
        <family val="1"/>
        <charset val="204"/>
      </rPr>
      <t xml:space="preserve">13.    Proceso de Mejora
</t>
    </r>
    <r>
      <rPr>
        <sz val="8"/>
        <color indexed="8"/>
        <rFont val="Arial"/>
        <family val="1"/>
        <charset val="204"/>
      </rPr>
      <t xml:space="preserve">Se informará de:
a)     Principales Políticas de control interno
Dando continuidad al proceso de implementación contable a base devengado, el Instituto  realiza el registro en el sistema de contabilidad en cada una de las áreas administrativas en las que se origina el gasto con su respectivo soporte documental, atendiendo a los momentos del gasto comprometido, devengado, ejercido y pagado.
b)     Medidas de desempeño financiero, metas y alcance.
Racionar el uso de los recursos, sobre todo en el primer semestre del año para alcanzar el cumplimiento de las funciones para el ejercicio completo.
</t>
    </r>
    <r>
      <rPr>
        <b/>
        <sz val="8"/>
        <color indexed="8"/>
        <rFont val="Arial"/>
        <family val="1"/>
        <charset val="204"/>
      </rPr>
      <t xml:space="preserve">14.    Información por Segmentos
</t>
    </r>
    <r>
      <rPr>
        <sz val="8"/>
        <color indexed="8"/>
        <rFont val="Arial"/>
        <family val="1"/>
        <charset val="204"/>
      </rPr>
      <t>Toda la información del Ente, está procesada y se encuentra disponible por Unidad Responsable de realizar las funciones propias.
Cuando se considere necesario se podrá revelar la información financiera de manera segmentada debido a la diversidad de las actividades y operaciones que se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
Consecuentemente, esta información contribuye al análisis más preciso de la situación financiera, grados y fuentes de riesgo.</t>
    </r>
  </si>
  <si>
    <t>Cta. 180 0 0165146 (Ingresos Propios 2021)</t>
  </si>
  <si>
    <t xml:space="preserve">      Cta. 180 0 0140589 (Nómina 2020)</t>
  </si>
  <si>
    <t xml:space="preserve">      Cta 18000159385 (Fuente De Financiamiento 11A)</t>
  </si>
  <si>
    <t xml:space="preserve">      Cta. 180 0 015 9371 (Remanente del Fondo de Aportaciones Multiples FAM 2020)</t>
  </si>
  <si>
    <t xml:space="preserve">      Cta. 180 0 0165163 (Nómina 2021)</t>
  </si>
  <si>
    <t>Cta. 180 0 0172939 Convenio SEP 2021</t>
  </si>
  <si>
    <t xml:space="preserve">      Gilberto Elías Rosado Dzul</t>
  </si>
  <si>
    <t xml:space="preserve">      Lizardo Centurión Atún</t>
  </si>
  <si>
    <t xml:space="preserve">      Alma Delia Sanchez Ehuan</t>
  </si>
  <si>
    <t xml:space="preserve">      Alejandro Felipe Macgregor Ferrera</t>
  </si>
  <si>
    <t xml:space="preserve">      Ramos Cruz Timoteo</t>
  </si>
  <si>
    <t xml:space="preserve">      Gómez Pech Ricardo</t>
  </si>
  <si>
    <t xml:space="preserve">      Uc Valenciaa Ana del Socorro</t>
  </si>
  <si>
    <t xml:space="preserve">      Chuc Canul Fernando</t>
  </si>
  <si>
    <t xml:space="preserve">      Zarate López Julio Cesar</t>
  </si>
  <si>
    <t xml:space="preserve">      Hernández piña Jorge Manuel</t>
  </si>
  <si>
    <t xml:space="preserve">      Olivares López Nohemy</t>
  </si>
  <si>
    <t xml:space="preserve">      Pacheco Metelín Juan Manuel</t>
  </si>
  <si>
    <t xml:space="preserve">      Loeza González Gabriel del Jesus</t>
  </si>
  <si>
    <t xml:space="preserve">      Huchim Ramírez Carlos Andrés</t>
  </si>
  <si>
    <t xml:space="preserve">      Suaste Blanco Humberto</t>
  </si>
  <si>
    <t xml:space="preserve">      Mena Pech Guillermo</t>
  </si>
  <si>
    <t xml:space="preserve">      Alejandro Quetz José Abdiel</t>
  </si>
  <si>
    <t xml:space="preserve">      Can Dzib Damián E</t>
  </si>
  <si>
    <t xml:space="preserve">      Evelyn del Rosario Zetina Vera</t>
  </si>
  <si>
    <t xml:space="preserve">      Préstamos personales de ejercicios anteriores</t>
  </si>
  <si>
    <t xml:space="preserve">      Suarez Rodríguez Ivan Manuel</t>
  </si>
  <si>
    <t xml:space="preserve">      Alonso Can Martha Jaqueline</t>
  </si>
  <si>
    <t>saldo deudor</t>
  </si>
  <si>
    <t xml:space="preserve">      Rosado Rodríguez Jorge Román</t>
  </si>
  <si>
    <t xml:space="preserve">      Fuentes Castillo Maria Elizabeth</t>
  </si>
  <si>
    <t xml:space="preserve">      Lozano Reyes Oswaldo Rosemberg</t>
  </si>
  <si>
    <t xml:space="preserve">      Otros Derechos a Recibir Efectivo o Equivalentes a Corto Plazo</t>
  </si>
  <si>
    <t xml:space="preserve">   DEUDORES POR ANTICIPOS DE LA TESORERÍA A CORTO PLAZO</t>
  </si>
  <si>
    <t>SUMA DEUDORES POR ANTICIPOS DE LA TESORERÍA A CORTO PLAZO</t>
  </si>
  <si>
    <t xml:space="preserve">      Subsidio al Empleo</t>
  </si>
  <si>
    <t xml:space="preserve">      Xool Hernández José Felipe</t>
  </si>
  <si>
    <t xml:space="preserve">      Figueroa Sandoval Sady</t>
  </si>
  <si>
    <t xml:space="preserve">      May Cab Alfredo</t>
  </si>
  <si>
    <t xml:space="preserve">      Dominguez Perez Baldemar Alejandro</t>
  </si>
  <si>
    <t xml:space="preserve">      Pago en exceso ISR Retenciones por Servicios Profesionales</t>
  </si>
  <si>
    <t>SUMA Otros Derechos a Recibir Efectivo o Equivalentes a Corto Plazo</t>
  </si>
  <si>
    <t xml:space="preserve">   ANTICIPO A PROVEEDORES POR ADQUISICIÓN DE BIENES Y PRESTACIÓN DE SERVICIOS A CORTO PLAZO</t>
  </si>
  <si>
    <t>Suma Anticipo a Proveedores por Prestación de Servicios a Corto Plazo</t>
  </si>
  <si>
    <r>
      <rPr>
        <b/>
        <sz val="8"/>
        <color indexed="8"/>
        <rFont val="Arial"/>
        <family val="2"/>
      </rPr>
      <t>8. Reporte Analítico del Activo</t>
    </r>
    <r>
      <rPr>
        <sz val="8"/>
        <color indexed="8"/>
        <rFont val="Arial"/>
        <family val="2"/>
      </rPr>
      <t xml:space="preserve">
</t>
    </r>
    <r>
      <rPr>
        <sz val="8"/>
        <color indexed="8"/>
        <rFont val="Arial"/>
        <family val="1"/>
        <charset val="204"/>
      </rPr>
      <t>Debe mostrar la siguiente información:
a)     Vida útil o porcentajes de depreciación, deterioro o amortización utilizados en los diferentes tipos de activos.</t>
    </r>
  </si>
  <si>
    <t>Elaboró</t>
  </si>
  <si>
    <t>Autorizó</t>
  </si>
  <si>
    <t>Licencias Informàticas e intelectuales</t>
  </si>
  <si>
    <t>Suma Actvos Intangibles</t>
  </si>
  <si>
    <t>Depreciación Acumulada de Equipo e Instrumental Médico y de laboratorio
Laboratorio</t>
  </si>
  <si>
    <t xml:space="preserve">PASIVO CIRCULANTE             </t>
  </si>
  <si>
    <t>SUMA PASIVO</t>
  </si>
  <si>
    <t>saldo acreedor</t>
  </si>
  <si>
    <t>Devoluciones de la ley de Ingresos por Pagar a Cp</t>
  </si>
  <si>
    <t xml:space="preserve">      Recurso Federal Convenio SEP 2021</t>
  </si>
  <si>
    <t>TRANSFERENCIAS Y ASIGNACIONES</t>
  </si>
  <si>
    <t xml:space="preserve">    Transferencias y Asignaciones para Financiar Gastos Corrientes</t>
  </si>
  <si>
    <t xml:space="preserve">      Ingresos de Libre Disposición</t>
  </si>
  <si>
    <t xml:space="preserve">        Remesas Estatales</t>
  </si>
  <si>
    <t xml:space="preserve">SUBSIDIOS Y SUBVENCIONES </t>
  </si>
  <si>
    <t xml:space="preserve">    Subsidios y Subvenciones por cobrar a la Federación</t>
  </si>
  <si>
    <r>
      <t xml:space="preserve">III)    </t>
    </r>
    <r>
      <rPr>
        <b/>
        <sz val="8"/>
        <color indexed="8"/>
        <rFont val="Arial"/>
        <family val="2"/>
      </rPr>
      <t>NOTA 16. N</t>
    </r>
    <r>
      <rPr>
        <b/>
        <sz val="7"/>
        <color indexed="8"/>
        <rFont val="Arial"/>
        <family val="2"/>
      </rPr>
      <t xml:space="preserve">OTAS AL </t>
    </r>
    <r>
      <rPr>
        <b/>
        <sz val="8"/>
        <color indexed="8"/>
        <rFont val="Arial"/>
        <family val="2"/>
      </rPr>
      <t>E</t>
    </r>
    <r>
      <rPr>
        <b/>
        <sz val="7"/>
        <color indexed="8"/>
        <rFont val="Arial"/>
        <family val="2"/>
      </rPr>
      <t xml:space="preserve">STADO DE </t>
    </r>
    <r>
      <rPr>
        <b/>
        <sz val="8"/>
        <color indexed="8"/>
        <rFont val="Arial"/>
        <family val="2"/>
      </rPr>
      <t>V</t>
    </r>
    <r>
      <rPr>
        <b/>
        <sz val="7"/>
        <color indexed="8"/>
        <rFont val="Arial"/>
        <family val="2"/>
      </rPr>
      <t xml:space="preserve">ARIACIÓN EN LA </t>
    </r>
    <r>
      <rPr>
        <b/>
        <sz val="8"/>
        <color indexed="8"/>
        <rFont val="Arial"/>
        <family val="2"/>
      </rPr>
      <t>H</t>
    </r>
    <r>
      <rPr>
        <b/>
        <sz val="7"/>
        <color indexed="8"/>
        <rFont val="Arial"/>
        <family val="2"/>
      </rPr>
      <t xml:space="preserve">ACIENDA </t>
    </r>
    <r>
      <rPr>
        <b/>
        <sz val="8"/>
        <color indexed="8"/>
        <rFont val="Arial"/>
        <family val="2"/>
      </rPr>
      <t>P</t>
    </r>
    <r>
      <rPr>
        <b/>
        <sz val="7"/>
        <color indexed="8"/>
        <rFont val="Arial"/>
        <family val="2"/>
      </rPr>
      <t>ÚBLICA</t>
    </r>
    <r>
      <rPr>
        <b/>
        <sz val="7"/>
        <color indexed="8"/>
        <rFont val="Arial"/>
        <family val="1"/>
        <charset val="204"/>
      </rPr>
      <t xml:space="preserve">
</t>
    </r>
    <r>
      <rPr>
        <sz val="8"/>
        <color indexed="8"/>
        <rFont val="Arial"/>
        <family val="1"/>
        <charset val="204"/>
      </rPr>
      <t>Informo de manera agrupada, acerca de las modificaciones al patrimonio contribuido por tipo, naturaleza, monto y procedencia de los recursos que modifican al patrimonio generado.</t>
    </r>
  </si>
  <si>
    <t>Hacienda Pública/Patrimonio Generado de Ejercicios Anteriores</t>
  </si>
  <si>
    <t xml:space="preserve">HACIENDA PÚBLICA/PATRIMONIO CONTRIBUIDO NETO DE 2020 </t>
  </si>
  <si>
    <t xml:space="preserve">Aportaciones </t>
  </si>
  <si>
    <t xml:space="preserve">HACIENDA PÚBLICA/PATRIMONIO GENERADO NETO DE 2020 </t>
  </si>
  <si>
    <t xml:space="preserve">Revalúos  </t>
  </si>
  <si>
    <t xml:space="preserve">EXCESO O INSUFICIENCIA EN LA ACTUALIZACIÓN DE LA HACIENDA PÚBLICA/PATRIMONIO NETO DE 2020 </t>
  </si>
  <si>
    <t xml:space="preserve">HACIENDA PÚBLICA / PATRIMONIO  NETO  FINAL DE 2020 </t>
  </si>
  <si>
    <t xml:space="preserve">CAMBIOS EN LA HACIENDA PÚBLICA/PATRIMONIO CONTRIBUIDO NETO DE 2021 </t>
  </si>
  <si>
    <t xml:space="preserve">VARIACIONES DE LA HACIENDA PÚBLICA / PATRIMONIO GENERADO NETO DE 2021 </t>
  </si>
  <si>
    <t xml:space="preserve">CAMBIOS EN EL EXCESO O INSUFICIENCIA EN LA ACTUALIZACIÓN DE LA HACIENDA PÚBLICA/PATRIMONIO NETO DE 2021 </t>
  </si>
  <si>
    <t xml:space="preserve">HACIENDA PÚBLICA / PATRIMONIO NETO FINAL DE 2021 </t>
  </si>
  <si>
    <r>
      <t>IV)   N</t>
    </r>
    <r>
      <rPr>
        <b/>
        <sz val="7"/>
        <color indexed="8"/>
        <rFont val="Arial"/>
        <family val="2"/>
      </rPr>
      <t xml:space="preserve">OTAS AL </t>
    </r>
    <r>
      <rPr>
        <b/>
        <sz val="8"/>
        <color indexed="8"/>
        <rFont val="Arial"/>
        <family val="2"/>
      </rPr>
      <t>E</t>
    </r>
    <r>
      <rPr>
        <b/>
        <sz val="7"/>
        <color indexed="8"/>
        <rFont val="Arial"/>
        <family val="2"/>
      </rPr>
      <t xml:space="preserve">STADO DE </t>
    </r>
    <r>
      <rPr>
        <b/>
        <sz val="8"/>
        <color indexed="8"/>
        <rFont val="Arial"/>
        <family val="2"/>
      </rPr>
      <t>F</t>
    </r>
    <r>
      <rPr>
        <b/>
        <sz val="7"/>
        <color indexed="8"/>
        <rFont val="Arial"/>
        <family val="2"/>
      </rPr>
      <t xml:space="preserve">LUJOS DE </t>
    </r>
    <r>
      <rPr>
        <b/>
        <sz val="8"/>
        <color indexed="8"/>
        <rFont val="Arial"/>
        <family val="2"/>
      </rPr>
      <t>E</t>
    </r>
    <r>
      <rPr>
        <b/>
        <sz val="7"/>
        <color indexed="8"/>
        <rFont val="Arial"/>
        <family val="2"/>
      </rPr>
      <t>FECTIVO</t>
    </r>
  </si>
  <si>
    <r>
      <rPr>
        <b/>
        <sz val="8"/>
        <color indexed="8"/>
        <rFont val="Arial"/>
        <family val="2"/>
      </rPr>
      <t>Partidas Extraordinarias</t>
    </r>
    <r>
      <rPr>
        <sz val="8"/>
        <color indexed="8"/>
        <rFont val="Arial"/>
        <family val="2"/>
      </rPr>
      <t xml:space="preserve">
</t>
    </r>
    <r>
      <rPr>
        <sz val="8"/>
        <color indexed="8"/>
        <rFont val="Arial"/>
        <family val="1"/>
        <charset val="204"/>
      </rPr>
      <t>Se presenta el análisis de los Flujos de Efectivo Netos de las Actividades de Operación y la cuenta de Ahorro/Desahorro antes de Rubros Extraordinarios.</t>
    </r>
  </si>
  <si>
    <t>MODIFICACIONES AL PRESUPUESTO DE EGRESOS APROBADO</t>
  </si>
  <si>
    <r>
      <rPr>
        <b/>
        <sz val="8"/>
        <color indexed="8"/>
        <rFont val="Arial"/>
        <family val="2"/>
      </rPr>
      <t>c) NOTAS DE GESTIÓN ADMINISTRATIVA</t>
    </r>
    <r>
      <rPr>
        <sz val="8"/>
        <color indexed="8"/>
        <rFont val="Arial"/>
        <family val="2"/>
      </rPr>
      <t xml:space="preserve">
1.      Introducción
De acuerdo a la Ley Constitutiva del Instituto Campechano, en su artículo ÚNICO que a la letra dice:  En términos de lo previsto en  la  fracción VII  del  artículo  3°  de  la  Constitución Política de los  Estados  Unidos  Mexicanos, se constituye  al  </t>
    </r>
    <r>
      <rPr>
        <b/>
        <sz val="8"/>
        <color indexed="8"/>
        <rFont val="Arial"/>
        <family val="2"/>
      </rPr>
      <t xml:space="preserve">INSTITUTO CAMPECHANO como un organismo público, con personalidad jurídica y gobierno propio, autonomía operativa, de gestión y de decisión, y patrimonio libremente administrado, para los fines que fije su Ley Orgánica y con los caracteres y competencia que la misma determine.
</t>
    </r>
    <r>
      <rPr>
        <sz val="8"/>
        <color indexed="8"/>
        <rFont val="Arial"/>
        <family val="2"/>
      </rPr>
      <t xml:space="preserve">Aprobada mediante decreto núm. 33 publicado en el periódico oficial del estado no. 4422 de fecha 30 diciembre/2009, por la LX legislatura del Congreso del Estado de Campeche.
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
De esta manera, se informa y explica la respuesta del gobierno a las condiciones relacionadas con la información financiera de cada  período  de  gestión;  además,  de  exponer  aquellas  políticas  que  podrían  afectar  la  toma  de  decisiones  en  períodos posteriores.
</t>
    </r>
    <r>
      <rPr>
        <b/>
        <sz val="8"/>
        <color indexed="8"/>
        <rFont val="Arial"/>
        <family val="2"/>
      </rPr>
      <t xml:space="preserve">2.     Panorama Económico y Financiero.
</t>
    </r>
    <r>
      <rPr>
        <sz val="8"/>
        <color indexed="8"/>
        <rFont val="Arial"/>
        <family val="2"/>
      </rPr>
      <t xml:space="preserve">Los estados financieros del </t>
    </r>
    <r>
      <rPr>
        <b/>
        <sz val="8"/>
        <color indexed="8"/>
        <rFont val="Arial"/>
        <family val="2"/>
      </rPr>
      <t xml:space="preserve">Instituto, muestran los hechos con incidencia económica-financiera que ha realizado durante un periodo determinado y son necesarios para mostrar los resultados de la gestión económica-financiera, presupuestaria y fiscal, así como la situación patrimonial de los mismos, todo ello con la estructura, oportunidad y periodicidad que la ley establece.
</t>
    </r>
    <r>
      <rPr>
        <sz val="8"/>
        <color indexed="8"/>
        <rFont val="Arial"/>
        <family val="2"/>
      </rPr>
      <t xml:space="preserve">El objetivo de los estados financieros, es mostrar la información acerca de la situación financiera, los resultados de la gestión, los flujos de efectivo y sobre el ejercicio del Estimado de Ingresos y del programado de egresos, de forma tal que permita cumplir con lo establecido por el CONAC..
A su vez, es útil para que un amplio número de usuarios pueda disponer de la misma confiabilidad y oportunidad para tomar decisiones respecto a asignación de recursos, su administración y control. Asimismo, constituyen la base financiera para la evaluación del desempeño, la rendición de cuentas, la transparencia fiscal y la fiscalización de las cuentas públicas.
El Instituto Campechano, cuenta con tres fuentes básicas de financiamiento para su operación:
</t>
    </r>
    <r>
      <rPr>
        <b/>
        <sz val="8"/>
        <color indexed="8"/>
        <rFont val="Arial"/>
        <family val="2"/>
      </rPr>
      <t xml:space="preserve">a)     Ingresos de Gestión:
</t>
    </r>
    <r>
      <rPr>
        <sz val="8"/>
        <color indexed="8"/>
        <rFont val="Arial"/>
        <family val="2"/>
      </rPr>
      <t xml:space="preserve">Corresponden a los Derechos por Ingresos por Venta de Bienes y Servicios (Ingresos Propios), que se obtienen de los diferentes Servicios de Educación que imparten las diferentes escuelas que forman parte del Instituto.
</t>
    </r>
    <r>
      <rPr>
        <b/>
        <sz val="8"/>
        <color indexed="8"/>
        <rFont val="Arial"/>
        <family val="2"/>
      </rPr>
      <t xml:space="preserve">b)     Participaciones, Aportaciones, Transferencias, Asignaciones, Subsidios:
</t>
    </r>
    <r>
      <rPr>
        <sz val="8"/>
        <color indexed="8"/>
        <rFont val="Arial"/>
        <family val="2"/>
      </rPr>
      <t xml:space="preserve">Son los recursos financieros recibidos a través del programa PACTEN exclusivos para normal superior, primaria y preescolar, Programa U006 Subsidios Federales para Organismos Descentralizados Estatales y Subsidio Estatal destinado exclusivamente a cubrir los gastos de capítulo 1000 Servicios Personales.
</t>
    </r>
    <r>
      <rPr>
        <b/>
        <sz val="8"/>
        <color indexed="8"/>
        <rFont val="Arial"/>
        <family val="2"/>
      </rPr>
      <t xml:space="preserve">c)     Otros Ingresos y Beneficios:
</t>
    </r>
    <r>
      <rPr>
        <sz val="8"/>
        <color indexed="8"/>
        <rFont val="Arial"/>
        <family val="2"/>
      </rPr>
      <t xml:space="preserve">Son los Intereses Financieros generados por las distintas cuentas productivas del Instituto.
</t>
    </r>
    <r>
      <rPr>
        <b/>
        <sz val="8"/>
        <color indexed="8"/>
        <rFont val="Arial"/>
        <family val="2"/>
      </rPr>
      <t xml:space="preserve">3.      Autorización e Historia
a)     Fecha de creación del ente.
</t>
    </r>
    <r>
      <rPr>
        <sz val="8"/>
        <color indexed="8"/>
        <rFont val="Arial"/>
        <family val="2"/>
      </rPr>
      <t>En la ciudad de San francisco de Campeche, Capital del Estado, a los 2 días del mes de febrero del año 1860, reunidos en el edificio en que estuvo el Colegio   Clerical de San Miguel de Estrada, las autoridades del Estado, los Empleados del nuevo establecimiento y muchas personas notables, que fueron convidados previamente, se celebró el acto solemne de la inauguración y apertura de cátedras del INSTITUTO CAMPECHANO, que mando fundar la Ley del Estado de 26 de octubre, cuyo reglamento fue expedido el 31 de diciembre del año próximo pasado, tomado del folio 1º. Del Libro de Actos Solemnes del Instituto, que existe en esta Secretaria. Lo certifico, Campeche, febrero 2 de 1885. Gabriel González y Ferrer, Secretario.
Vo. Bo. Rival, Rector.</t>
    </r>
  </si>
  <si>
    <r>
      <rPr>
        <b/>
        <sz val="7"/>
        <color indexed="8"/>
        <rFont val="Arial"/>
        <family val="2"/>
      </rPr>
      <t>b)     Principales cambios en su estructura</t>
    </r>
    <r>
      <rPr>
        <sz val="7"/>
        <color indexed="8"/>
        <rFont val="Arial"/>
        <family val="2"/>
      </rPr>
      <t xml:space="preserve">
</t>
    </r>
    <r>
      <rPr>
        <sz val="7"/>
        <color indexed="8"/>
        <rFont val="Arial"/>
        <family val="1"/>
        <charset val="204"/>
      </rPr>
      <t xml:space="preserve">En el año 2010, el Instituto Campechano cumplió 150 años de haber sido fundado la legislatura LX del Congreso del Estado decretó en artículo único la ley Constitutiva del Instituto donde se le otorgaba la autonomía universitaria. Este hecho resulta importante porque la Institución adquiere una personalidad jurídica diferente y un gobierno propio.
</t>
    </r>
    <r>
      <rPr>
        <b/>
        <sz val="7"/>
        <color indexed="8"/>
        <rFont val="Arial"/>
        <family val="1"/>
        <charset val="204"/>
      </rPr>
      <t xml:space="preserve">4.      Organización y Objeto Social
a)     Objeto social
</t>
    </r>
    <r>
      <rPr>
        <sz val="7"/>
        <color indexed="8"/>
        <rFont val="Arial"/>
        <family val="1"/>
        <charset val="204"/>
      </rPr>
      <t xml:space="preserve">El Instituto Campechano se integrará con las escuelas, direcciones y demás dependencias, administrativas y docentes, que se requieran para el debido funcionamiento de sus fines, atendiendo a la complejidad de la cultura, a la especialización de la ciencia, a la diversificación de la técnica y el arte y a la variedad de los servicios de extensión que preste, por lo que podrá crear, incorporar y suprimir dependencias conforme a sus finalidades y a las necesidades culturales de la región y del Estado de Campeche.
</t>
    </r>
    <r>
      <rPr>
        <b/>
        <sz val="7"/>
        <color indexed="8"/>
        <rFont val="Arial"/>
        <family val="1"/>
        <charset val="204"/>
      </rPr>
      <t xml:space="preserve">b)     Principal actividad
</t>
    </r>
    <r>
      <rPr>
        <sz val="7"/>
        <color indexed="8"/>
        <rFont val="Arial"/>
        <family val="1"/>
        <charset val="204"/>
      </rPr>
      <t xml:space="preserve">Para realizar sus fines, el Instituto se inspirará en los principios de libre investigación y libertad de cátedra y acogerá en su seno, con propósitos exclusivos de docencia e investigación, todas las corrientes del pensamiento y las tendencias  de carácter científico y social.
</t>
    </r>
    <r>
      <rPr>
        <b/>
        <sz val="7"/>
        <color indexed="8"/>
        <rFont val="Arial"/>
        <family val="1"/>
        <charset val="204"/>
      </rPr>
      <t xml:space="preserve">c)     Ejercicio fiscal
</t>
    </r>
    <r>
      <rPr>
        <sz val="7"/>
        <color indexed="8"/>
        <rFont val="Arial"/>
        <family val="1"/>
        <charset val="204"/>
      </rPr>
      <t xml:space="preserve">El ejercicio fiscal del Instituto es por el periodo correspondiente a la </t>
    </r>
    <r>
      <rPr>
        <b/>
        <sz val="7"/>
        <color indexed="8"/>
        <rFont val="Arial"/>
        <family val="1"/>
        <charset val="204"/>
      </rPr>
      <t xml:space="preserve">Cuenta Pública del 01 de enero al 31 de diciembre de 2020.
d)     Régimen jurídico
</t>
    </r>
    <r>
      <rPr>
        <sz val="7"/>
        <color indexed="8"/>
        <rFont val="Arial"/>
        <family val="1"/>
        <charset val="204"/>
      </rPr>
      <t xml:space="preserve">Organismo público descentralizado, con personalidad jurídica y patrimonio propio, regido por las siguientes Leyes:
</t>
    </r>
    <r>
      <rPr>
        <b/>
        <sz val="7"/>
        <color indexed="8"/>
        <rFont val="Arial"/>
        <family val="1"/>
        <charset val="204"/>
      </rPr>
      <t xml:space="preserve">Leyes Federales: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Constitución Política de loa Estados Unidos Mexicanos;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del Impuesto sobre la Renta;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Código Fiscal de la Federación;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del Seguro Social;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del Infonavit;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Federal de Trabajo;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General de Contabilidad Gubernamental.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de Disciplina Financiera.
</t>
    </r>
    <r>
      <rPr>
        <b/>
        <sz val="7"/>
        <color indexed="8"/>
        <rFont val="Arial"/>
        <family val="1"/>
        <charset val="204"/>
      </rPr>
      <t xml:space="preserve">Leyes Estatales: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de Control Presupuestal y Responsabilidad Hacendaria del Estado de Campeche;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Orgánica del Instituto Campechano;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Contrato Colectivo del Personal del Instituto Campechano;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Reglamento de Asistencias, Faltas, Licencias y Permisos Económicos del Personal Administrativo, Manual y Docente;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de Fiscalización Superior y Rendición de Cuentas del Estado de Campeche;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Lineamientos Generales para la Organización y Conservación de los Archivos Públicos del Estado de Campeche;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de Transparencia y Acceso a la Información Pública del Estado de Campeche;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Reglamentaria del Capítulo XVII de la Constitución Política del Estado de Campeche;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Constitución Política del Estado de Campeche,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de Adquisiciones, Arrendamientos y Prestación de Servicios Relacionados con Bienes Muebles del Estado de Campeche.
</t>
    </r>
    <r>
      <rPr>
        <sz val="7"/>
        <color indexed="8"/>
        <rFont val="Symbol"/>
        <family val="1"/>
        <charset val="204"/>
      </rPr>
      <t>·</t>
    </r>
    <r>
      <rPr>
        <sz val="7"/>
        <color indexed="8"/>
        <rFont val="Times New Roman"/>
        <family val="1"/>
        <charset val="204"/>
      </rPr>
      <t xml:space="preserve">       </t>
    </r>
    <r>
      <rPr>
        <sz val="7"/>
        <color indexed="8"/>
        <rFont val="Arial"/>
        <family val="1"/>
        <charset val="204"/>
      </rPr>
      <t xml:space="preserve">Ley de Archivos del Estado de Campeche
</t>
    </r>
    <r>
      <rPr>
        <b/>
        <sz val="7"/>
        <color indexed="8"/>
        <rFont val="Arial"/>
        <family val="1"/>
        <charset val="204"/>
      </rPr>
      <t xml:space="preserve">e)     Consideraciones fiscales del ente: revelar el tipo de contribuciones que esté obligado a pagar o retener.
</t>
    </r>
    <r>
      <rPr>
        <sz val="7"/>
        <color indexed="8"/>
        <rFont val="Arial"/>
        <family val="1"/>
        <charset val="204"/>
      </rPr>
      <t xml:space="preserve">El </t>
    </r>
    <r>
      <rPr>
        <b/>
        <sz val="7"/>
        <color indexed="8"/>
        <rFont val="Arial"/>
        <family val="1"/>
        <charset val="204"/>
      </rPr>
      <t xml:space="preserve">Instituto Campechano se encuentra inscrito en la Secretaria de Hacienda y Crédito Público desde el 01 de septiembre de 1965, siendo su actividad de: Escuela del Sector Público, que combinan diversos niveles de educación, R.F.C.  ICA 650901QP7, domicilio en: Calle 10 número 357 colonia Centro, C.P. 24000, San Francisco de Campeche, Campeche, siendo sus obligaciones las siguientes, presentar y pago provisional de la Declaración:
</t>
    </r>
    <r>
      <rPr>
        <sz val="7"/>
        <color indexed="8"/>
        <rFont val="Arial"/>
        <family val="1"/>
        <charset val="204"/>
      </rPr>
      <t>1)     Mensual de retención de I.S.R. de sueldos y salarios;
2)     Mensual de Retención de I.S.R. por Servicios Profesionales;
3)     Mensual de retención de I.S.R. a asimilados a salarios;
4)     Mensual de retenciones de I.V.A.
5)     Mensual Informativa de Proveedores por tasa de I.V.A y de I.E.P.S.
6)     Mensual de las Retenciones efectuadas por Renta de Bienes Inmuebles;</t>
    </r>
  </si>
  <si>
    <r>
      <rPr>
        <b/>
        <sz val="8"/>
        <color indexed="8"/>
        <rFont val="Arial"/>
        <family val="2"/>
      </rPr>
      <t>g) Fideicomisos, mandatos y análogos de los cuales es fideicomitente o fiduciario</t>
    </r>
    <r>
      <rPr>
        <sz val="8"/>
        <color indexed="8"/>
        <rFont val="Arial"/>
        <family val="2"/>
      </rPr>
      <t xml:space="preserve">
</t>
    </r>
    <r>
      <rPr>
        <sz val="8"/>
        <color indexed="8"/>
        <rFont val="Arial"/>
        <family val="1"/>
        <charset val="204"/>
      </rPr>
      <t xml:space="preserve">El Instituto no tiene Fideicomisos.
</t>
    </r>
    <r>
      <rPr>
        <b/>
        <sz val="8"/>
        <color indexed="8"/>
        <rFont val="Arial"/>
        <family val="1"/>
        <charset val="204"/>
      </rPr>
      <t xml:space="preserve">5.      Bases de Preparación de los Estados Financieros
</t>
    </r>
    <r>
      <rPr>
        <sz val="8"/>
        <color indexed="8"/>
        <rFont val="Arial"/>
        <family val="1"/>
        <charset val="204"/>
      </rPr>
      <t xml:space="preserve">a)     Si se ha observado la normatividad emitida por el CONAC y las disposiciones legales aplicables.
Con fecha 31 de diciembre de 2008 fue publicada en el Diario Oficial de la Federación una nueva Ley General de Contabilidad Gubernamental, de observancia obligatoria en los niveles de los gobiernos federal, estatal y municipal y en todas sus instancias y organismos. Para la emisión de las normas contables y de los lineamientos de generación de información financiera y presupuestaria de los entes públicos, dicha Ley creo el Consejo Nacional de Armonización Contable  (CONAC),  estableciendo  diversos  plazos  para  que  se  cumpla  sus  cometidos,  con  fecha  limite  al  31  de diciembre de 2012 para presentar los estados financieros sobre el ejercicio de los ingresos y gastos sobre las finanzas públicas bajo las disposiciones de esta Ley.
Los Estados Financieros y sus notas fueron elaborados de acuerdo con la Ley General de Contabilidad Gubernamental y lo ya establecido al respecto por el Consejo Nacional de Armonización Contable (CONAC), así como para poder cumplir  con  los  propósitos  anteriores,  el  sistema  contable  utilizado  por  el  </t>
    </r>
    <r>
      <rPr>
        <b/>
        <sz val="8"/>
        <color indexed="8"/>
        <rFont val="Arial"/>
        <family val="1"/>
        <charset val="204"/>
      </rPr>
      <t xml:space="preserve">Instituto  Campechano  fue  el  Sistema Automatizado de Administración y Contabilidad Gubernamental (SAACG.NET) desarrollado por el Instituto para el Desarrollo Técnico de las Haciendas Públicas (INDETEC), con la finalidad de dar cumplimiento la presente norma se  definen conceptualmente y se identifican los  elementos  básicos  que conforman los  estados financieros, con el propósito de lograr uniformidad de criterios entre los preparadores, reguladores, dictaminadores y usuarios de dicha información, así como para lograr su adecuada armonización.
</t>
    </r>
    <r>
      <rPr>
        <sz val="8"/>
        <color indexed="8"/>
        <rFont val="Arial"/>
        <family val="1"/>
        <charset val="204"/>
      </rPr>
      <t>b)      La normatividad aplicada para el reconocimiento, valuación y revelación de los diferentes rubros de la información financiera, así como las bases de medición utilizadas para la elaboración de los estados financieros:
Todos los eventos que afectan económicamente a la Institución están cuantificados en términos monetarios y se registran al costo histórico. El costo histórico de las operaciones corresponde al monto erogado para su adquisición conforme a la documentación contable original justificable y comprobatoria.
c)     Postulados básicos.
Son  los  elementos  fundamentales  que  configuran  el  Sistema  de  Contabilidad  Gubernamental  (SCG),  teniendo incidencia en la identificación, el análisis, la interpretación, la captación, el procesamiento y el reconocimiento de las transformaciones, transacciones y otros eventos que afectan el ente público.
Atendiendo a las disposiciones de la Ley General de Contabilidad Gubernamental el Instituto ha aplicado los postulados básicos de la misma, excepto el relativo a la “Consolidación de la Información Financiera”
1) Sustancia Económica: Es el reconocimiento contable de las transacciones, transformaciones internas y otros eventos, que afectan económicamente al ente público y delimitan la operación del Sistema de Contabilidad Gubernamental (SCG).
2) Entes Públicos: Los poderes Ejecutivo, Legislativo y Judicial de la Federación y de las entidades federativas; los entes autónomos de la Federación y de las entidades federativas; los ayuntamientos de los municipios; los órganos político- administrativos de las demarcaciones territoriales del Distrito Federal; y las entidades de la administración pública paraestatal, ya sean federales, estatales o municipales.
3) Existencia Permanente: La actividad del ente público se establece por tiempo indefinido, salvo disposición legal en la que se especifique lo contrario.
4) Revelación suficiente: Los estados y la información financiera deben mostrar amplia y claramente la situación financiera y los resultados del ente público.
5)  Importancia  Relativa:  La  información  debe  mostrar  los  aspectos  importantes  de  la  entidad  que  fueron  reconocidos contablemente
6) Registro e Integración Presupuestaria: La información presupuestaria de los entes públicos se integra en la contabilidad en los mismos términos que se presentan en la ley de Ingresos y en el Decreto del Presupuesto Egresos, de acuerdo a la naturaleza económica que le corresponda. El registro presupuestario del ingreso y del egreso en los entes públicos
se  debe  reflejar  en  la  contabilidad,  considerando  sus  efectos  patrimoniales  y  su  vinculación  con  las  etapas presupuestarias correspondientes.</t>
    </r>
  </si>
  <si>
    <t>Febrero</t>
  </si>
  <si>
    <t>i) Reclasificaciones:
Durante este período se realizaron reclasificaciones de cuentas contables.</t>
  </si>
  <si>
    <t>Durante este período no se realizó depuracion  y cancelacion de saldos</t>
  </si>
  <si>
    <r>
      <rPr>
        <b/>
        <sz val="8"/>
        <color indexed="8"/>
        <rFont val="Arial"/>
        <family val="2"/>
      </rPr>
      <t>7.      Posición en Moneda Extranjera y Protección por Riesgo Cambiario</t>
    </r>
    <r>
      <rPr>
        <sz val="8"/>
        <color indexed="8"/>
        <rFont val="Arial"/>
        <family val="2"/>
      </rPr>
      <t xml:space="preserve">
</t>
    </r>
    <r>
      <rPr>
        <sz val="8"/>
        <color indexed="8"/>
        <rFont val="Arial"/>
        <family val="1"/>
        <charset val="204"/>
      </rPr>
      <t>Se informará sobre:
a)     Activos en moneda extranjera
No se tienen Activos en moneda extranjera
b)     Pasivos en moneda extranjera
No se tienen Pasivos en moneda extranjera
c)     Posición en moneda extranjera
No se tienen operaciones en moneda extrajera
d)     Tipo de cambio
No se tienen operaciones en moneda extranjera
e)     Equivalente en moneda nacional
No se tienen operaciones en moneda extranjera</t>
    </r>
  </si>
  <si>
    <r>
      <rPr>
        <b/>
        <sz val="8"/>
        <color indexed="8"/>
        <rFont val="Arial"/>
        <family val="2"/>
      </rPr>
      <t>15.    Eventos Posteriores al Cierre</t>
    </r>
    <r>
      <rPr>
        <sz val="8"/>
        <color indexed="8"/>
        <rFont val="Arial"/>
        <family val="2"/>
      </rPr>
      <t xml:space="preserve">
</t>
    </r>
    <r>
      <rPr>
        <sz val="8"/>
        <color indexed="8"/>
        <rFont val="Arial"/>
        <family val="1"/>
        <charset val="204"/>
      </rPr>
      <t xml:space="preserve">Al 6 de Marzo de 2021, fecha en que se emiten los estados financieros del período de: </t>
    </r>
    <r>
      <rPr>
        <b/>
        <sz val="8"/>
        <color indexed="8"/>
        <rFont val="Arial"/>
        <family val="1"/>
        <charset val="204"/>
      </rPr>
      <t xml:space="preserve">01 de enero al 31 de Marzo del ejercicio 2021, se declara que no existen hechos ocurridos en periodos posteriores al que se informa, que proporcionen evidencia sobre eventos que le afecten económicamente y que no se conocían a la fecha de cierre.
16.    Partes Relacionadas
</t>
    </r>
    <r>
      <rPr>
        <sz val="8"/>
        <color indexed="8"/>
        <rFont val="Arial"/>
        <family val="1"/>
        <charset val="204"/>
      </rPr>
      <t xml:space="preserve">Se declara que no existen partes relacionadas que pudieran ejercer influencia significativa sobre la toma de decisiones financieras y operativas del Instituto campechano
</t>
    </r>
    <r>
      <rPr>
        <b/>
        <sz val="8"/>
        <color indexed="8"/>
        <rFont val="Arial"/>
        <family val="1"/>
        <charset val="204"/>
      </rPr>
      <t xml:space="preserve">17.     Responsabilidad Sobre la Presentación Razonable de la Información Contable.
</t>
    </r>
    <r>
      <rPr>
        <sz val="8"/>
        <color indexed="8"/>
        <rFont val="Arial"/>
        <family val="1"/>
        <charset val="204"/>
      </rPr>
      <t>Bajo  protesta  de  decir  verdad  declaramos  que  los  Estados  Financieros  y  sus  Notas,  son  razonablemente  correctos  y  son responsabilidad del INSTITUTO CAMPECHANO.</t>
    </r>
  </si>
  <si>
    <t>Revisó</t>
  </si>
  <si>
    <t>L.A.E. Gerardo Montero Pérez</t>
  </si>
  <si>
    <t>C.P. Manuel Solís Denegri</t>
  </si>
  <si>
    <t>Rector</t>
  </si>
  <si>
    <t>Director General Interino de Finanzas</t>
  </si>
  <si>
    <t>C.P. Merly Noemi Montejo González</t>
  </si>
  <si>
    <t>Directora Interina de Contabilidad</t>
  </si>
  <si>
    <r>
      <t xml:space="preserve">    Depreciación, Deterioro y Amortización Acumulada de Bienes
</t>
    </r>
    <r>
      <rPr>
        <sz val="8"/>
        <color indexed="8"/>
        <rFont val="Arial"/>
        <family val="1"/>
        <charset val="204"/>
      </rPr>
      <t>Se informa de manera agrupada por cuenta, los rubros de Bienes Muebles, los montos de la depreciación del ejercicio y la acumulada, el método utilizado de la depreciación es Línea Recta, las tasas aplicadas y los criterios de aplicación de los mismos aplicamos la Guía de Vida Útil Estimada y Porcentajes de Depreciación de los Parámetros de Estimación de Vida Útil emitidos por el CONAC. Al cierre de este período los Bienes Muebles e Inmuebles se encuentran en condiciones Óptimas (buenas) de
uso.</t>
    </r>
  </si>
  <si>
    <t>CFE SUMINISTRADOR DE SERVICIOS BASICOS  CSS160330CP7</t>
  </si>
  <si>
    <t>Qualitas Compañia de Seguros SA De CV  QCS931209G49</t>
  </si>
  <si>
    <r>
      <rPr>
        <b/>
        <sz val="8"/>
        <color indexed="8"/>
        <rFont val="Arial"/>
        <family val="2"/>
      </rPr>
      <t xml:space="preserve">V) CONCILIACIÓN  ENTRE  LOS  INGRESOS  PRESUPUESTARIOS  Y  CONTABLES, ASÍ  COMO  ENTRE  LOS  EGRESOS  PRESUPUESTARIOS  Y  LOS GASTOS CONTABLES
</t>
    </r>
    <r>
      <rPr>
        <sz val="8"/>
        <color indexed="8"/>
        <rFont val="Arial"/>
        <family val="2"/>
      </rPr>
      <t>La conciliación se presentará atendiendo a lo dispuesto por el Acuerdo por el que se emite el formato de conciliación entre los ingresos presupuestarios y contables, así como entre los egresos presupuestarios y los gastos contables.</t>
    </r>
  </si>
  <si>
    <t>Notas a los Estados Financieros</t>
  </si>
  <si>
    <t>Estado de Campeche</t>
  </si>
  <si>
    <t>Ente Público: Instituto Campechano</t>
  </si>
  <si>
    <t>Al 30 de Junio de 2021</t>
  </si>
  <si>
    <t>Cta. 1700000012 (Proveedores)</t>
  </si>
  <si>
    <t>Cta. 180 0 0 093102 (Ingresos Propios 2019)</t>
  </si>
  <si>
    <t>Cta. 180 0 0 093147 (Cuotas Sindicales 2019)</t>
  </si>
  <si>
    <t>Cta. 180 0 0105120 (Posgrado/Fundación Pablo García 2019)</t>
  </si>
  <si>
    <t>Cta. 180 0 0105117 (Preparatoria Nocturna 2019)</t>
  </si>
  <si>
    <t>Cta. 180 0 0105103 (Preparatoria Vespertina 2019)</t>
  </si>
  <si>
    <t>Cta. 180 0 0105091 (Preparatoria Matutina 2019)</t>
  </si>
  <si>
    <t>Cta. 180 0 0123460 (Diplomados Posgrado)</t>
  </si>
  <si>
    <t>Cta. 180 0 0128593 (Proyecto Becas Alumnos)</t>
  </si>
  <si>
    <t>Cta. 180 0 0140618 (Ingresos Propios 2020)</t>
  </si>
  <si>
    <t>Cta. 180 0 0116764 PACTEN 2019-2020 Normal Preescolar</t>
  </si>
  <si>
    <t>Cta. 180 0 0116795 PACTEN 2019-2020 Normal Primaria</t>
  </si>
  <si>
    <t>Cta. 180 0 0131847 Convenio Sep U0 06 2020</t>
  </si>
  <si>
    <t>Cta. 18 0 00155122 PROFEXCE 2020</t>
  </si>
  <si>
    <t>Cta. 180 00 157489 FAM Media Superior</t>
  </si>
  <si>
    <t>Cta. 180 0 0155625 EDINEN Normal Preescolar</t>
  </si>
  <si>
    <t>Cta. 180 0 0155639 EDINEN Normal Primaria</t>
  </si>
  <si>
    <t>Cta. 180 0 0155642 EDINEN Normal Superior</t>
  </si>
  <si>
    <t>Zambrano Morales Silvia</t>
  </si>
  <si>
    <t>Cán Dzib Damian</t>
  </si>
  <si>
    <t>Peralta Leyva Candelario</t>
  </si>
  <si>
    <t>Angulo Sanguino Pedro E.</t>
  </si>
  <si>
    <t>Castilla Sandoval Raquel  Concepción</t>
  </si>
  <si>
    <t>Cruz Segovia Helga Iracema</t>
  </si>
  <si>
    <t>May Sanmiguel Guillermo de Jesús</t>
  </si>
  <si>
    <t>Mut Tun María Manuela</t>
  </si>
  <si>
    <t>Gómez Casanova Claudia del C.</t>
  </si>
  <si>
    <t>Centurión Atún Lizardo Gilberto</t>
  </si>
  <si>
    <t>Loeza González Gabriel del Jesús</t>
  </si>
  <si>
    <t>Estrella Maldonado Aura Elena</t>
  </si>
  <si>
    <t>Acosta García Martín Javier</t>
  </si>
  <si>
    <t>Arana Chávez Carlos Ruben</t>
  </si>
  <si>
    <t>Fonseca Magaña Oriana</t>
  </si>
  <si>
    <t>Olivera Tun Ingrid Sarey</t>
  </si>
  <si>
    <t>Rendón Arcos Josué Raul</t>
  </si>
  <si>
    <t>Reyes Gamez María Guadalupe</t>
  </si>
  <si>
    <t>Alejo Moreno Osiris</t>
  </si>
  <si>
    <t>Miss Keb Sergio David</t>
  </si>
  <si>
    <t>Chan Castillo Carlos Enrique</t>
  </si>
  <si>
    <t>Manrique Ochoa María de Jesús</t>
  </si>
  <si>
    <t>Chan Pech Ana Laura</t>
  </si>
  <si>
    <t>Mut Tun Margarita</t>
  </si>
  <si>
    <t>Cobos Coj Yolanda del Carmen</t>
  </si>
  <si>
    <t>Moreno Balán Florentino</t>
  </si>
  <si>
    <t>Blanco González David Enrique</t>
  </si>
  <si>
    <t>Mejia Villarino Yanet del Jesus</t>
  </si>
  <si>
    <t>Puga Ku Sonia Guadalupe</t>
  </si>
  <si>
    <t>Cupul Santamaría Maria Dolores</t>
  </si>
  <si>
    <t>Mejía Villarino Guadalupe Antonio</t>
  </si>
  <si>
    <t>Potenciano May Roberto Carlos</t>
  </si>
  <si>
    <t>Magaña Patrón Claudia Candelaria</t>
  </si>
  <si>
    <t>Misset Gutiérrez Elisabet</t>
  </si>
  <si>
    <t>Pech Rosado Francisco Javier</t>
  </si>
  <si>
    <t>Chiquini Hernández José Ramon</t>
  </si>
  <si>
    <t>Otros Activos  Circulantes</t>
  </si>
  <si>
    <t>Prestaciones y haberes de retiro</t>
  </si>
  <si>
    <t>Carlos Hernandez Castillo  HECC651214642</t>
  </si>
  <si>
    <t>Previsión del Trabajo S.A. de C.V.</t>
  </si>
  <si>
    <t>Rendimiento Cta. 180 0 0116764 PACTEN 19-20 (N. Preescolar)</t>
  </si>
  <si>
    <t>Rendimiento Cta. 180 0 0116795 PACTEN 19-20 (N. Primaria)</t>
  </si>
  <si>
    <t>Rendimiento Cta: 18000155119 (FAM Superior)</t>
  </si>
  <si>
    <t>Cta 18000155122 PROFEXCE 2020</t>
  </si>
  <si>
    <t>Rendimiento Cta. 180 0 0157489 (FAM MEDIA SUPERIOR)</t>
  </si>
  <si>
    <t>Rendimiento Cta 180 0 015 9371 (Remanente del Fondo de Aportaciones Multiples FAM 2020)</t>
  </si>
  <si>
    <t>Rendimiento Cta 18000155639 (EDINEN Normal Primaria)</t>
  </si>
  <si>
    <t>Rendimiento Cta 180 0 015 5625 (EDINEN Normal Preescolar)</t>
  </si>
  <si>
    <t>Rendimiento Cta 180 0  015 5642 (EDINEN Normal Superior)</t>
  </si>
  <si>
    <t>Rendimiento Cta 180 0 015 9385 (Fuente Financiamiento 11A)</t>
  </si>
  <si>
    <t>Rendimiento Cta 180 0 016 5163 (NOMINA 2021)</t>
  </si>
  <si>
    <t>Rendimiento Cta. 180 0 0172939 (Recurso Federal SEP 2021)</t>
  </si>
  <si>
    <t xml:space="preserve">Participaciones, Aportaciones, Convenios, Incentivos Derivados de la Colaboración Fiscal, Fondos Distintos de Aportaciones, Transferencias, Asignaciones, Subsidios y Subvenciones, y Pensiones y Jubilaciones 
Aportaciones, Transferencias, Asignaciones, Subsidios y Subvenciones, y Pensiones y Jubilaciones 
Aportaciones, Transferencias, Asignaciones, Subsidios y Subvenciones, y Pensiones y Jubilaciones </t>
  </si>
  <si>
    <t xml:space="preserve">Participaciones, Aportaciones, Convenios, Incentivos Derivados de la Colaboración Fiscal, Fondos Distintos de Aportaciones
Aportaciones, Transferencias, Asignaciones, Subsidios y Subvenciones, y Pensiones y Jubilaciones 
Aportaciones, Transferencias, Asignaciones, Subsidios y Subvenciones, y Pensiones y Jubilaciones </t>
  </si>
  <si>
    <t xml:space="preserve">Transferencias, Asignaciones, Subsidios y Subvenciones, y Pensiones y Jubilaciones </t>
  </si>
  <si>
    <t>TOTAL</t>
  </si>
  <si>
    <t>Instituto  Campechano
Conciliación entre los Ingresos Presupuestarios y Contables Correspondiente del 1 de Enero al 30 de Junio de 2021
(Cifras en pesos)</t>
  </si>
  <si>
    <t>Instituto  Campechano
Conciliación entre los Egresos Presupuestarios y los Gastos Contables Correspondiente del 1 de Enero al 30 de Junio de 2021</t>
  </si>
  <si>
    <t>Al 30 de Junio de 2021, las cuentas de orden presupuestarias cuentan con los siguientes saldos:</t>
  </si>
  <si>
    <t>Sayra Romana Castillo Cámara</t>
  </si>
  <si>
    <t xml:space="preserve"> Sistemas Integrales de Calidad en Eeducación S DE RL</t>
  </si>
  <si>
    <t>Axa Seguros S.A. de C.V.</t>
  </si>
  <si>
    <t>Sansores Santos Mauro Antonio</t>
  </si>
  <si>
    <t>Anticipo a Proveedores por Prestación de Servicios a Corto Plazo</t>
  </si>
  <si>
    <t>5 DEMANDAS</t>
  </si>
  <si>
    <r>
      <t xml:space="preserve">
</t>
    </r>
    <r>
      <rPr>
        <sz val="8"/>
        <color indexed="8"/>
        <rFont val="Arial"/>
        <family val="1"/>
        <charset val="204"/>
      </rPr>
      <t>b)     Cambios en el porcentaje de depreciación o valor residual de los activos.
Se utilizan los establecidos en las Reglas Específicas del registro y Valoración del Patrimonio.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</si>
</sst>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quot;$&quot;#,##0"/>
    <numFmt numFmtId="7" formatCode="&quot;$&quot;#,##0.00;\-&quot;$&quot;#,##0.00"/>
    <numFmt numFmtId="44" formatCode="_-&quot;$&quot;* #,##0.00_-;\-&quot;$&quot;* #,##0.00_-;_-&quot;$&quot;* &quot;-&quot;??_-;_-@_-"/>
    <numFmt numFmtId="43" formatCode="_-* #,##0.00_-;\-* #,##0.00_-;_-* &quot;-&quot;??_-;_-@_-"/>
    <numFmt numFmtId="164" formatCode="0.0"/>
    <numFmt numFmtId="165" formatCode="&quot;$&quot;#,##0.00"/>
    <numFmt numFmtId="166" formatCode="&quot;$&quot;\ 0.00"/>
    <numFmt numFmtId="167" formatCode="0\ %"/>
    <numFmt numFmtId="168" formatCode="&quot;$&quot;\ #,##0.00"/>
    <numFmt numFmtId="169" formatCode="&quot;$&quot;0.00"/>
    <numFmt numFmtId="170" formatCode="0_ ;\-0\ "/>
    <numFmt numFmtId="171" formatCode="General_)"/>
    <numFmt numFmtId="172" formatCode="#,##0_ ;[Red]\-#,##0\ "/>
  </numFmts>
  <fonts count="67" x14ac:knownFonts="1">
    <font>
      <sz val="10"/>
      <name val="Times New Roman"/>
      <family val="1"/>
      <charset val="204"/>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indexed="8"/>
      <name val="Arial"/>
      <family val="2"/>
    </font>
    <font>
      <sz val="7"/>
      <color indexed="8"/>
      <name val="Arial"/>
      <family val="1"/>
      <charset val="204"/>
    </font>
    <font>
      <b/>
      <sz val="7"/>
      <color indexed="9"/>
      <name val="Arial"/>
      <family val="2"/>
    </font>
    <font>
      <sz val="6"/>
      <color indexed="8"/>
      <name val="Arial"/>
      <family val="2"/>
    </font>
    <font>
      <b/>
      <sz val="7"/>
      <color indexed="8"/>
      <name val="Arial"/>
      <family val="2"/>
    </font>
    <font>
      <b/>
      <sz val="8"/>
      <color indexed="9"/>
      <name val="Arial"/>
      <family val="2"/>
    </font>
    <font>
      <b/>
      <i/>
      <sz val="8"/>
      <color indexed="8"/>
      <name val="Arial"/>
      <family val="2"/>
    </font>
    <font>
      <b/>
      <sz val="7"/>
      <color indexed="8"/>
      <name val="Arial"/>
      <family val="1"/>
      <charset val="204"/>
    </font>
    <font>
      <sz val="10"/>
      <color indexed="23"/>
      <name val="Arial"/>
      <family val="1"/>
      <charset val="204"/>
    </font>
    <font>
      <b/>
      <sz val="8"/>
      <color indexed="8"/>
      <name val="Arial"/>
      <family val="2"/>
    </font>
    <font>
      <b/>
      <sz val="8"/>
      <color indexed="8"/>
      <name val="Arial"/>
      <family val="1"/>
      <charset val="204"/>
    </font>
    <font>
      <sz val="8"/>
      <color indexed="8"/>
      <name val="Arial"/>
      <family val="2"/>
    </font>
    <font>
      <sz val="8"/>
      <color indexed="8"/>
      <name val="Arial"/>
      <family val="1"/>
      <charset val="204"/>
    </font>
    <font>
      <b/>
      <sz val="8"/>
      <color indexed="8"/>
      <name val="Calibri"/>
      <family val="2"/>
    </font>
    <font>
      <b/>
      <u/>
      <sz val="7"/>
      <color indexed="8"/>
      <name val="Arial"/>
      <family val="2"/>
    </font>
    <font>
      <sz val="8"/>
      <color indexed="8"/>
      <name val="Calibri"/>
      <family val="2"/>
    </font>
    <font>
      <sz val="8"/>
      <color indexed="8"/>
      <name val="Symbol"/>
      <family val="1"/>
      <charset val="204"/>
    </font>
    <font>
      <sz val="8"/>
      <color indexed="8"/>
      <name val="Times New Roman"/>
      <family val="1"/>
      <charset val="204"/>
    </font>
    <font>
      <sz val="7"/>
      <color rgb="FF000000"/>
      <name val="Arial"/>
      <family val="2"/>
    </font>
    <font>
      <sz val="8"/>
      <color rgb="FF000000"/>
      <name val="Arial"/>
      <family val="2"/>
    </font>
    <font>
      <sz val="8"/>
      <name val="Times New Roman"/>
      <family val="1"/>
      <charset val="204"/>
    </font>
    <font>
      <b/>
      <sz val="10"/>
      <name val="Times New Roman"/>
      <family val="1"/>
    </font>
    <font>
      <sz val="8"/>
      <color indexed="23"/>
      <name val="Arial"/>
      <family val="2"/>
    </font>
    <font>
      <sz val="10"/>
      <name val="Times New Roman"/>
      <family val="1"/>
      <charset val="204"/>
    </font>
    <font>
      <sz val="8"/>
      <name val="Arial"/>
      <family val="2"/>
    </font>
    <font>
      <b/>
      <sz val="8"/>
      <name val="Times New Roman"/>
      <family val="1"/>
    </font>
    <font>
      <i/>
      <sz val="8"/>
      <color indexed="8"/>
      <name val="Arial"/>
      <family val="2"/>
    </font>
    <font>
      <b/>
      <sz val="8"/>
      <name val="Arial"/>
      <family val="2"/>
    </font>
    <font>
      <b/>
      <sz val="9"/>
      <name val="Arial"/>
      <family val="2"/>
    </font>
    <font>
      <sz val="9"/>
      <name val="Arial"/>
      <family val="2"/>
    </font>
    <font>
      <i/>
      <sz val="9"/>
      <name val="Arial"/>
      <family val="2"/>
    </font>
    <font>
      <b/>
      <sz val="8"/>
      <name val="Times New Roman"/>
      <family val="1"/>
      <charset val="204"/>
    </font>
    <font>
      <sz val="10"/>
      <name val="Arial"/>
      <family val="2"/>
    </font>
    <font>
      <sz val="11"/>
      <color indexed="8"/>
      <name val="Calibri"/>
      <family val="2"/>
    </font>
    <font>
      <b/>
      <sz val="9"/>
      <color theme="0"/>
      <name val="Arial"/>
      <family val="2"/>
    </font>
    <font>
      <sz val="9"/>
      <color theme="1"/>
      <name val="Arial"/>
      <family val="2"/>
    </font>
    <font>
      <b/>
      <sz val="8"/>
      <color theme="0"/>
      <name val="Arial"/>
      <family val="2"/>
    </font>
    <font>
      <b/>
      <i/>
      <sz val="8"/>
      <name val="Arial"/>
      <family val="2"/>
    </font>
    <font>
      <b/>
      <sz val="9"/>
      <color theme="1"/>
      <name val="Arial"/>
      <family val="2"/>
    </font>
    <font>
      <sz val="9"/>
      <color rgb="FF000000"/>
      <name val="Arial"/>
      <family val="2"/>
    </font>
    <font>
      <sz val="8"/>
      <color theme="1"/>
      <name val="Arial"/>
      <family val="2"/>
    </font>
    <font>
      <b/>
      <sz val="8"/>
      <color rgb="FF000000"/>
      <name val="Arial"/>
      <family val="2"/>
    </font>
    <font>
      <sz val="7"/>
      <color indexed="8"/>
      <name val="Symbol"/>
      <family val="1"/>
      <charset val="204"/>
    </font>
    <font>
      <sz val="7"/>
      <color indexed="8"/>
      <name val="Times New Roman"/>
      <family val="1"/>
      <charset val="204"/>
    </font>
    <font>
      <b/>
      <u/>
      <sz val="8"/>
      <color indexed="8"/>
      <name val="Arial"/>
      <family val="2"/>
    </font>
    <font>
      <b/>
      <sz val="10"/>
      <name val="Arial"/>
      <family val="2"/>
    </font>
    <font>
      <sz val="8"/>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000"/>
        <bgColor indexed="64"/>
      </patternFill>
    </fill>
    <fill>
      <patternFill patternType="solid">
        <fgColor rgb="FF339933"/>
        <bgColor indexed="64"/>
      </patternFill>
    </fill>
    <fill>
      <patternFill patternType="solid">
        <fgColor rgb="FF009900"/>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4F81BC"/>
      </left>
      <right/>
      <top style="thin">
        <color rgb="FF4F81BC"/>
      </top>
      <bottom/>
      <diagonal/>
    </border>
    <border>
      <left/>
      <right/>
      <top style="thin">
        <color rgb="FF4F81BC"/>
      </top>
      <bottom/>
      <diagonal/>
    </border>
    <border>
      <left/>
      <right/>
      <top style="thin">
        <color rgb="FF497DBA"/>
      </top>
      <bottom/>
      <diagonal/>
    </border>
    <border>
      <left style="thin">
        <color rgb="FFD3D3D3"/>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0" tint="-0.499984740745262"/>
      </bottom>
      <diagonal/>
    </border>
    <border>
      <left style="thin">
        <color indexed="64"/>
      </left>
      <right/>
      <top/>
      <bottom style="medium">
        <color theme="0" tint="-0.499984740745262"/>
      </bottom>
      <diagonal/>
    </border>
    <border>
      <left style="thin">
        <color rgb="FF000000"/>
      </left>
      <right/>
      <top/>
      <bottom style="thin">
        <color indexed="64"/>
      </bottom>
      <diagonal/>
    </border>
  </borders>
  <cellStyleXfs count="51">
    <xf numFmtId="0" fontId="0" fillId="0" borderId="0" applyNumberFormat="0" applyFill="0" applyBorder="0" applyProtection="0">
      <alignment vertical="top" wrapText="1"/>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43"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0" fontId="2" fillId="0" borderId="0"/>
    <xf numFmtId="43" fontId="53" fillId="0" borderId="0" applyFont="0" applyFill="0" applyBorder="0" applyAlignment="0" applyProtection="0"/>
    <xf numFmtId="0" fontId="52" fillId="0" borderId="0"/>
    <xf numFmtId="171" fontId="52" fillId="0" borderId="0"/>
    <xf numFmtId="0" fontId="1" fillId="0" borderId="0"/>
    <xf numFmtId="43" fontId="1" fillId="0" borderId="0" applyFont="0" applyFill="0" applyBorder="0" applyAlignment="0" applyProtection="0"/>
  </cellStyleXfs>
  <cellXfs count="256">
    <xf numFmtId="0" fontId="0" fillId="0" borderId="0" xfId="0">
      <alignment vertical="top"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xf>
    <xf numFmtId="0" fontId="40" fillId="0" borderId="18" xfId="0" applyFont="1" applyBorder="1" applyAlignment="1">
      <alignment horizontal="left" vertical="center"/>
    </xf>
    <xf numFmtId="0" fontId="32" fillId="0" borderId="0" xfId="0" applyFont="1" applyAlignment="1">
      <alignment horizontal="left" vertical="top"/>
    </xf>
    <xf numFmtId="0" fontId="0" fillId="0" borderId="0" xfId="0" applyAlignment="1">
      <alignment horizontal="left" vertical="top" wrapText="1"/>
    </xf>
    <xf numFmtId="0" fontId="31" fillId="0" borderId="18" xfId="0" applyNumberFormat="1" applyFont="1" applyFill="1" applyBorder="1" applyAlignment="1" applyProtection="1">
      <alignment horizontal="left"/>
    </xf>
    <xf numFmtId="0" fontId="29" fillId="0" borderId="18" xfId="0" applyNumberFormat="1" applyFont="1" applyFill="1" applyBorder="1" applyAlignment="1" applyProtection="1">
      <alignment horizontal="left"/>
    </xf>
    <xf numFmtId="0" fontId="29" fillId="0" borderId="18" xfId="0" applyFont="1" applyBorder="1" applyAlignment="1">
      <alignment horizontal="left" vertical="top"/>
    </xf>
    <xf numFmtId="0" fontId="30" fillId="0" borderId="0" xfId="0" applyFont="1" applyAlignment="1">
      <alignment horizontal="left" vertical="top"/>
    </xf>
    <xf numFmtId="0" fontId="31" fillId="0" borderId="18" xfId="0" applyNumberFormat="1" applyFont="1" applyFill="1" applyBorder="1" applyAlignment="1" applyProtection="1">
      <alignment horizontal="left" vertical="top"/>
    </xf>
    <xf numFmtId="39" fontId="34" fillId="0" borderId="0" xfId="0" applyNumberFormat="1" applyFont="1" applyFill="1" applyBorder="1" applyAlignment="1" applyProtection="1">
      <alignment horizontal="left" vertical="top"/>
    </xf>
    <xf numFmtId="0" fontId="58" fillId="0" borderId="20" xfId="0" applyFont="1" applyFill="1" applyBorder="1" applyAlignment="1">
      <alignment horizontal="left" vertical="top"/>
    </xf>
    <xf numFmtId="0" fontId="49" fillId="0" borderId="20" xfId="0" applyFont="1" applyFill="1" applyBorder="1" applyAlignment="1">
      <alignment horizontal="left" vertical="top"/>
    </xf>
    <xf numFmtId="0" fontId="31"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horizontal="left" vertical="top"/>
    </xf>
    <xf numFmtId="0" fontId="25" fillId="33" borderId="10" xfId="0" applyFont="1" applyFill="1" applyBorder="1" applyAlignment="1">
      <alignment horizontal="left" vertical="top"/>
    </xf>
    <xf numFmtId="1" fontId="22" fillId="33" borderId="10" xfId="0" applyNumberFormat="1" applyFont="1" applyFill="1" applyBorder="1" applyAlignment="1">
      <alignment horizontal="left" vertical="top" shrinkToFit="1"/>
    </xf>
    <xf numFmtId="0" fontId="31" fillId="0" borderId="10" xfId="0" applyFont="1" applyBorder="1" applyAlignment="1">
      <alignment horizontal="left" vertical="top"/>
    </xf>
    <xf numFmtId="168" fontId="31" fillId="0" borderId="10" xfId="0" applyNumberFormat="1" applyFont="1" applyBorder="1" applyAlignment="1">
      <alignment horizontal="left" vertical="top" shrinkToFit="1"/>
    </xf>
    <xf numFmtId="166" fontId="31" fillId="0" borderId="10" xfId="0" applyNumberFormat="1" applyFont="1" applyBorder="1" applyAlignment="1">
      <alignment horizontal="left" vertical="top" shrinkToFit="1"/>
    </xf>
    <xf numFmtId="0" fontId="29" fillId="0" borderId="10" xfId="0" applyFont="1" applyBorder="1" applyAlignment="1">
      <alignment horizontal="left" vertical="top"/>
    </xf>
    <xf numFmtId="0" fontId="0" fillId="0" borderId="0" xfId="0" applyBorder="1" applyAlignment="1">
      <alignment horizontal="left"/>
    </xf>
    <xf numFmtId="168" fontId="0" fillId="0" borderId="0" xfId="0" applyNumberFormat="1" applyBorder="1" applyAlignment="1">
      <alignment horizontal="left"/>
    </xf>
    <xf numFmtId="1" fontId="22" fillId="33" borderId="12" xfId="0" applyNumberFormat="1" applyFont="1" applyFill="1" applyBorder="1" applyAlignment="1">
      <alignment horizontal="left" vertical="top" shrinkToFit="1"/>
    </xf>
    <xf numFmtId="7" fontId="31" fillId="0" borderId="18" xfId="0" applyNumberFormat="1" applyFont="1" applyFill="1" applyBorder="1" applyAlignment="1" applyProtection="1">
      <alignment horizontal="left" vertical="top"/>
    </xf>
    <xf numFmtId="7" fontId="31" fillId="0" borderId="0" xfId="0" applyNumberFormat="1" applyFont="1" applyFill="1" applyBorder="1" applyAlignment="1" applyProtection="1">
      <alignment horizontal="left" vertical="top"/>
    </xf>
    <xf numFmtId="0" fontId="25" fillId="33" borderId="14" xfId="0" applyFont="1" applyFill="1" applyBorder="1" applyAlignment="1">
      <alignment horizontal="left" vertical="top"/>
    </xf>
    <xf numFmtId="0" fontId="40" fillId="0" borderId="18" xfId="0" applyFont="1" applyBorder="1" applyAlignment="1">
      <alignment horizontal="left"/>
    </xf>
    <xf numFmtId="0" fontId="26" fillId="0" borderId="18" xfId="0" applyFont="1" applyBorder="1" applyAlignment="1">
      <alignment horizontal="left" vertical="top"/>
    </xf>
    <xf numFmtId="7" fontId="31" fillId="0" borderId="18" xfId="0" applyNumberFormat="1" applyFont="1" applyFill="1" applyBorder="1" applyAlignment="1" applyProtection="1">
      <alignment horizontal="left"/>
    </xf>
    <xf numFmtId="0" fontId="31" fillId="0" borderId="18" xfId="0" applyFont="1" applyBorder="1" applyAlignment="1">
      <alignment horizontal="left" vertical="top"/>
    </xf>
    <xf numFmtId="0" fontId="0" fillId="0" borderId="0" xfId="0" applyBorder="1" applyAlignment="1">
      <alignment horizontal="left" vertical="center"/>
    </xf>
    <xf numFmtId="7" fontId="44" fillId="0" borderId="18" xfId="0" applyNumberFormat="1" applyFont="1" applyFill="1" applyBorder="1" applyAlignment="1" applyProtection="1">
      <alignment horizontal="left"/>
    </xf>
    <xf numFmtId="0" fontId="0" fillId="0" borderId="16" xfId="0" applyBorder="1" applyAlignment="1">
      <alignment horizontal="left"/>
    </xf>
    <xf numFmtId="0" fontId="33" fillId="0" borderId="0" xfId="0" applyFont="1" applyAlignment="1">
      <alignment horizontal="left" vertical="top"/>
    </xf>
    <xf numFmtId="0" fontId="29" fillId="0" borderId="0" xfId="0" applyNumberFormat="1" applyFont="1" applyFill="1" applyBorder="1" applyAlignment="1" applyProtection="1">
      <alignment horizontal="left"/>
    </xf>
    <xf numFmtId="0" fontId="0" fillId="0" borderId="18" xfId="0" applyBorder="1" applyAlignment="1">
      <alignment horizontal="left" vertical="center"/>
    </xf>
    <xf numFmtId="7" fontId="20" fillId="0" borderId="0" xfId="0" applyNumberFormat="1" applyFont="1" applyFill="1" applyBorder="1" applyAlignment="1" applyProtection="1">
      <alignment horizontal="left"/>
    </xf>
    <xf numFmtId="0" fontId="28" fillId="0" borderId="0" xfId="0" applyFont="1" applyAlignment="1">
      <alignment horizontal="left" vertical="center"/>
    </xf>
    <xf numFmtId="1" fontId="25" fillId="33" borderId="12" xfId="0" applyNumberFormat="1" applyFont="1" applyFill="1" applyBorder="1" applyAlignment="1">
      <alignment horizontal="left" vertical="top" shrinkToFit="1"/>
    </xf>
    <xf numFmtId="0" fontId="42" fillId="0" borderId="18" xfId="0" applyFont="1" applyBorder="1" applyAlignment="1">
      <alignment horizontal="left" vertical="center"/>
    </xf>
    <xf numFmtId="0" fontId="25" fillId="33" borderId="18" xfId="0" applyFont="1" applyFill="1" applyBorder="1" applyAlignment="1">
      <alignment horizontal="left" vertical="top"/>
    </xf>
    <xf numFmtId="0" fontId="29" fillId="0" borderId="0" xfId="0" applyFont="1" applyBorder="1" applyAlignment="1">
      <alignment horizontal="left" vertical="top"/>
    </xf>
    <xf numFmtId="7" fontId="29" fillId="0" borderId="0" xfId="0" applyNumberFormat="1" applyFont="1" applyFill="1" applyBorder="1" applyAlignment="1" applyProtection="1">
      <alignment horizontal="left"/>
    </xf>
    <xf numFmtId="0" fontId="24" fillId="0" borderId="0" xfId="0" applyFont="1" applyBorder="1" applyAlignment="1">
      <alignment horizontal="left" vertical="top"/>
    </xf>
    <xf numFmtId="44" fontId="41" fillId="0" borderId="0" xfId="43" applyFont="1" applyBorder="1" applyAlignment="1">
      <alignment horizontal="left" vertical="center"/>
    </xf>
    <xf numFmtId="1" fontId="25" fillId="33" borderId="18" xfId="0" applyNumberFormat="1" applyFont="1" applyFill="1" applyBorder="1" applyAlignment="1">
      <alignment horizontal="left" vertical="top" shrinkToFit="1"/>
    </xf>
    <xf numFmtId="165" fontId="31" fillId="0" borderId="18" xfId="0" applyNumberFormat="1" applyFont="1" applyBorder="1" applyAlignment="1">
      <alignment horizontal="left" vertical="top" shrinkToFit="1"/>
    </xf>
    <xf numFmtId="7" fontId="29" fillId="0" borderId="18" xfId="0" applyNumberFormat="1" applyFont="1" applyBorder="1" applyAlignment="1">
      <alignment horizontal="left" vertical="top"/>
    </xf>
    <xf numFmtId="0" fontId="0" fillId="0" borderId="0" xfId="0" applyFill="1" applyBorder="1" applyAlignment="1">
      <alignment horizontal="left" vertical="center"/>
    </xf>
    <xf numFmtId="169" fontId="31" fillId="0" borderId="18" xfId="0" applyNumberFormat="1" applyFont="1" applyBorder="1" applyAlignment="1">
      <alignment horizontal="left" vertical="top" shrinkToFit="1"/>
    </xf>
    <xf numFmtId="0" fontId="45" fillId="0" borderId="18" xfId="0" applyFont="1" applyBorder="1" applyAlignment="1">
      <alignment horizontal="left" vertical="center"/>
    </xf>
    <xf numFmtId="169" fontId="20" fillId="0" borderId="0" xfId="0" applyNumberFormat="1" applyFont="1" applyBorder="1" applyAlignment="1">
      <alignment horizontal="left" vertical="top" shrinkToFit="1"/>
    </xf>
    <xf numFmtId="166" fontId="31" fillId="0" borderId="18" xfId="0" applyNumberFormat="1" applyFont="1" applyBorder="1" applyAlignment="1">
      <alignment horizontal="left" vertical="top" shrinkToFit="1"/>
    </xf>
    <xf numFmtId="165" fontId="0" fillId="0" borderId="0" xfId="0" applyNumberFormat="1" applyAlignment="1">
      <alignment horizontal="left" vertical="center"/>
    </xf>
    <xf numFmtId="0" fontId="41" fillId="0" borderId="18" xfId="0" applyFont="1" applyBorder="1" applyAlignment="1">
      <alignment horizontal="left" vertical="center"/>
    </xf>
    <xf numFmtId="0" fontId="22" fillId="33" borderId="18" xfId="0" applyFont="1" applyFill="1" applyBorder="1" applyAlignment="1">
      <alignment horizontal="left" vertical="top"/>
    </xf>
    <xf numFmtId="7" fontId="0" fillId="0" borderId="0" xfId="0" applyNumberFormat="1" applyAlignment="1">
      <alignment horizontal="left" vertical="center"/>
    </xf>
    <xf numFmtId="0" fontId="20" fillId="0" borderId="0" xfId="0" applyFont="1" applyBorder="1" applyAlignment="1">
      <alignment horizontal="left" vertical="top"/>
    </xf>
    <xf numFmtId="0" fontId="25" fillId="34" borderId="18" xfId="0" applyFont="1" applyFill="1" applyBorder="1" applyAlignment="1">
      <alignment horizontal="left" vertical="top"/>
    </xf>
    <xf numFmtId="1" fontId="25" fillId="34" borderId="18" xfId="0" applyNumberFormat="1" applyFont="1" applyFill="1" applyBorder="1" applyAlignment="1">
      <alignment horizontal="left" vertical="top" shrinkToFit="1"/>
    </xf>
    <xf numFmtId="0" fontId="29" fillId="0" borderId="18" xfId="0" applyFont="1" applyBorder="1" applyAlignment="1">
      <alignment horizontal="left" vertical="center"/>
    </xf>
    <xf numFmtId="0" fontId="0" fillId="0" borderId="18" xfId="0" applyBorder="1" applyAlignment="1">
      <alignment horizontal="left" vertical="top"/>
    </xf>
    <xf numFmtId="3" fontId="48" fillId="36" borderId="18" xfId="0" applyNumberFormat="1" applyFont="1" applyFill="1" applyBorder="1" applyAlignment="1" applyProtection="1">
      <alignment horizontal="left" vertical="top"/>
    </xf>
    <xf numFmtId="3" fontId="49" fillId="36" borderId="18" xfId="42" applyNumberFormat="1" applyFont="1" applyFill="1" applyBorder="1" applyAlignment="1" applyProtection="1">
      <alignment horizontal="left" vertical="top"/>
      <protection locked="0"/>
    </xf>
    <xf numFmtId="3" fontId="50" fillId="36" borderId="18" xfId="0" applyNumberFormat="1" applyFont="1" applyFill="1" applyBorder="1" applyAlignment="1">
      <alignment horizontal="left" vertical="top"/>
    </xf>
    <xf numFmtId="0" fontId="26" fillId="0" borderId="18" xfId="0" applyFont="1" applyBorder="1" applyAlignment="1">
      <alignment horizontal="left" vertical="center"/>
    </xf>
    <xf numFmtId="2" fontId="24" fillId="0" borderId="0" xfId="0" applyNumberFormat="1" applyFont="1" applyAlignment="1">
      <alignment horizontal="left" vertical="center" shrinkToFit="1"/>
    </xf>
    <xf numFmtId="2" fontId="24" fillId="0" borderId="0" xfId="0" applyNumberFormat="1" applyFont="1" applyAlignment="1">
      <alignment horizontal="left" vertical="top" shrinkToFit="1"/>
    </xf>
    <xf numFmtId="0" fontId="25" fillId="33" borderId="15" xfId="0" applyFont="1" applyFill="1" applyBorder="1" applyAlignment="1">
      <alignment horizontal="left" vertical="top"/>
    </xf>
    <xf numFmtId="0" fontId="35" fillId="0" borderId="0" xfId="0" applyFont="1" applyAlignment="1">
      <alignment horizontal="left" vertical="center"/>
    </xf>
    <xf numFmtId="9" fontId="0" fillId="0" borderId="18" xfId="44" applyFont="1" applyBorder="1" applyAlignment="1">
      <alignment horizontal="left" vertical="center"/>
    </xf>
    <xf numFmtId="7" fontId="0" fillId="0" borderId="0" xfId="0" applyNumberFormat="1" applyAlignment="1">
      <alignment horizontal="left" vertical="top"/>
    </xf>
    <xf numFmtId="9" fontId="0" fillId="0" borderId="0" xfId="0" applyNumberFormat="1" applyBorder="1" applyAlignment="1">
      <alignment horizontal="left" vertical="top"/>
    </xf>
    <xf numFmtId="0" fontId="0" fillId="0" borderId="0" xfId="0" applyBorder="1" applyAlignment="1">
      <alignment horizontal="left" vertical="top"/>
    </xf>
    <xf numFmtId="170" fontId="56" fillId="34" borderId="18" xfId="46" applyNumberFormat="1" applyFont="1" applyFill="1" applyBorder="1" applyAlignment="1">
      <alignment horizontal="left" vertical="center"/>
    </xf>
    <xf numFmtId="0" fontId="54" fillId="34" borderId="22" xfId="47" applyFont="1" applyFill="1" applyBorder="1" applyAlignment="1">
      <alignment horizontal="left" vertical="center"/>
    </xf>
    <xf numFmtId="172" fontId="55" fillId="0" borderId="0" xfId="0" applyNumberFormat="1" applyFont="1" applyFill="1" applyBorder="1" applyAlignment="1">
      <alignment horizontal="left" vertical="top"/>
    </xf>
    <xf numFmtId="172" fontId="58" fillId="0" borderId="0" xfId="0" applyNumberFormat="1" applyFont="1" applyFill="1" applyBorder="1" applyAlignment="1">
      <alignment horizontal="left" vertical="top"/>
    </xf>
    <xf numFmtId="172" fontId="55" fillId="0" borderId="0" xfId="0" applyNumberFormat="1" applyFont="1" applyFill="1" applyBorder="1" applyAlignment="1" applyProtection="1">
      <alignment horizontal="left" vertical="top"/>
      <protection locked="0"/>
    </xf>
    <xf numFmtId="172" fontId="55" fillId="0" borderId="0" xfId="0" applyNumberFormat="1" applyFont="1" applyFill="1" applyBorder="1" applyAlignment="1" applyProtection="1">
      <alignment horizontal="left" vertical="top"/>
    </xf>
    <xf numFmtId="172" fontId="58" fillId="0" borderId="0" xfId="0" applyNumberFormat="1" applyFont="1" applyFill="1" applyBorder="1" applyAlignment="1" applyProtection="1">
      <alignment horizontal="left" vertical="top"/>
    </xf>
    <xf numFmtId="0" fontId="48" fillId="0" borderId="26" xfId="0" applyFont="1" applyFill="1" applyBorder="1" applyAlignment="1">
      <alignment horizontal="left" vertical="top"/>
    </xf>
    <xf numFmtId="172" fontId="58" fillId="0" borderId="25" xfId="0" applyNumberFormat="1" applyFont="1" applyFill="1" applyBorder="1" applyAlignment="1">
      <alignment horizontal="left" vertical="top"/>
    </xf>
    <xf numFmtId="0" fontId="48" fillId="0" borderId="20" xfId="0" applyFont="1" applyFill="1" applyBorder="1" applyAlignment="1">
      <alignment horizontal="left" vertical="top"/>
    </xf>
    <xf numFmtId="0" fontId="48" fillId="0" borderId="21" xfId="0" applyFont="1" applyFill="1" applyBorder="1" applyAlignment="1">
      <alignment horizontal="left" vertical="top"/>
    </xf>
    <xf numFmtId="172" fontId="58" fillId="0" borderId="19" xfId="0" applyNumberFormat="1" applyFont="1" applyFill="1" applyBorder="1" applyAlignment="1">
      <alignment horizontal="left" vertical="top"/>
    </xf>
    <xf numFmtId="7" fontId="40" fillId="0" borderId="0" xfId="0" applyNumberFormat="1" applyFont="1" applyBorder="1" applyAlignment="1">
      <alignment horizontal="left"/>
    </xf>
    <xf numFmtId="167" fontId="31" fillId="0" borderId="10" xfId="0" applyNumberFormat="1" applyFont="1" applyBorder="1" applyAlignment="1">
      <alignment horizontal="left" vertical="top" shrinkToFit="1"/>
    </xf>
    <xf numFmtId="168" fontId="29" fillId="0" borderId="10" xfId="0" applyNumberFormat="1" applyFont="1" applyBorder="1" applyAlignment="1">
      <alignment horizontal="left" vertical="top" shrinkToFit="1"/>
    </xf>
    <xf numFmtId="167" fontId="29" fillId="0" borderId="10" xfId="0" applyNumberFormat="1" applyFont="1" applyBorder="1" applyAlignment="1">
      <alignment horizontal="left" vertical="top" shrinkToFit="1"/>
    </xf>
    <xf numFmtId="1" fontId="31" fillId="0" borderId="18" xfId="0" applyNumberFormat="1" applyFont="1" applyBorder="1" applyAlignment="1">
      <alignment horizontal="left" vertical="top" shrinkToFit="1"/>
    </xf>
    <xf numFmtId="0" fontId="29" fillId="35" borderId="10" xfId="0" applyFont="1" applyFill="1" applyBorder="1" applyAlignment="1">
      <alignment horizontal="left" vertical="top"/>
    </xf>
    <xf numFmtId="3" fontId="55" fillId="0" borderId="0" xfId="0" applyNumberFormat="1" applyFont="1" applyAlignment="1">
      <alignment horizontal="left"/>
    </xf>
    <xf numFmtId="43" fontId="30" fillId="35" borderId="11" xfId="42" applyFont="1" applyFill="1" applyBorder="1" applyAlignment="1">
      <alignment horizontal="left" vertical="top"/>
    </xf>
    <xf numFmtId="0" fontId="40" fillId="0" borderId="13" xfId="0" applyFont="1" applyBorder="1" applyAlignment="1">
      <alignment horizontal="left"/>
    </xf>
    <xf numFmtId="3" fontId="55" fillId="37" borderId="0" xfId="0" applyNumberFormat="1" applyFont="1" applyFill="1" applyBorder="1" applyAlignment="1">
      <alignment horizontal="left"/>
    </xf>
    <xf numFmtId="3" fontId="55" fillId="37" borderId="0" xfId="0" applyNumberFormat="1" applyFont="1" applyFill="1" applyAlignment="1">
      <alignment horizontal="left"/>
    </xf>
    <xf numFmtId="3" fontId="55" fillId="37" borderId="18" xfId="0" applyNumberFormat="1" applyFont="1" applyFill="1" applyBorder="1" applyAlignment="1">
      <alignment horizontal="left"/>
    </xf>
    <xf numFmtId="3" fontId="59" fillId="37" borderId="24" xfId="0" applyNumberFormat="1" applyFont="1" applyFill="1" applyBorder="1" applyAlignment="1">
      <alignment horizontal="left" vertical="center"/>
    </xf>
    <xf numFmtId="3" fontId="59" fillId="37" borderId="0" xfId="0" applyNumberFormat="1" applyFont="1" applyFill="1" applyAlignment="1">
      <alignment horizontal="left" vertical="center"/>
    </xf>
    <xf numFmtId="1" fontId="31" fillId="0" borderId="11" xfId="0" applyNumberFormat="1" applyFont="1" applyBorder="1" applyAlignment="1">
      <alignment horizontal="left" vertical="top" shrinkToFit="1"/>
    </xf>
    <xf numFmtId="3" fontId="60" fillId="0" borderId="0" xfId="0" applyNumberFormat="1" applyFont="1" applyAlignment="1">
      <alignment horizontal="left"/>
    </xf>
    <xf numFmtId="0" fontId="40" fillId="0" borderId="17" xfId="0" applyFont="1" applyBorder="1" applyAlignment="1">
      <alignment horizontal="left"/>
    </xf>
    <xf numFmtId="3" fontId="60" fillId="0" borderId="18" xfId="0" applyNumberFormat="1" applyFont="1" applyBorder="1" applyAlignment="1">
      <alignment horizontal="left"/>
    </xf>
    <xf numFmtId="3" fontId="61" fillId="0" borderId="18" xfId="0" applyNumberFormat="1" applyFont="1" applyBorder="1" applyAlignment="1">
      <alignment horizontal="left" vertical="center"/>
    </xf>
    <xf numFmtId="0" fontId="40" fillId="0" borderId="10" xfId="0" applyFont="1" applyBorder="1" applyAlignment="1">
      <alignment horizontal="left"/>
    </xf>
    <xf numFmtId="0" fontId="31" fillId="0" borderId="17" xfId="0" applyFont="1" applyBorder="1" applyAlignment="1">
      <alignment horizontal="left" vertical="top"/>
    </xf>
    <xf numFmtId="3" fontId="60" fillId="0" borderId="0" xfId="0" applyNumberFormat="1" applyFont="1" applyAlignment="1">
      <alignment horizontal="left" vertical="center"/>
    </xf>
    <xf numFmtId="0" fontId="40" fillId="0" borderId="10" xfId="0" applyFont="1" applyBorder="1" applyAlignment="1">
      <alignment horizontal="left" vertical="center"/>
    </xf>
    <xf numFmtId="0" fontId="40" fillId="0" borderId="0" xfId="0" applyFont="1" applyAlignment="1">
      <alignment horizontal="left"/>
    </xf>
    <xf numFmtId="0" fontId="29" fillId="35" borderId="11" xfId="0" applyFont="1" applyFill="1" applyBorder="1" applyAlignment="1">
      <alignment horizontal="left" vertical="top"/>
    </xf>
    <xf numFmtId="1" fontId="29" fillId="0" borderId="18" xfId="0" applyNumberFormat="1" applyFont="1" applyBorder="1" applyAlignment="1">
      <alignment horizontal="left" vertical="top" shrinkToFit="1"/>
    </xf>
    <xf numFmtId="0" fontId="24" fillId="0" borderId="27" xfId="0" applyFont="1" applyBorder="1" applyAlignment="1">
      <alignment horizontal="left" vertical="top"/>
    </xf>
    <xf numFmtId="0" fontId="24" fillId="0" borderId="19" xfId="0" applyFont="1" applyBorder="1" applyAlignment="1">
      <alignment horizontal="left" vertical="top"/>
    </xf>
    <xf numFmtId="7" fontId="39" fillId="0" borderId="18" xfId="0" applyNumberFormat="1" applyFont="1" applyFill="1" applyBorder="1" applyAlignment="1">
      <alignment horizontal="left" vertical="top"/>
    </xf>
    <xf numFmtId="0" fontId="38" fillId="0" borderId="0" xfId="0" applyFont="1" applyFill="1" applyBorder="1" applyAlignment="1">
      <alignment horizontal="left" vertical="top"/>
    </xf>
    <xf numFmtId="0" fontId="31" fillId="0" borderId="0" xfId="0" applyFont="1" applyAlignment="1">
      <alignment horizontal="left" vertical="center"/>
    </xf>
    <xf numFmtId="164" fontId="31" fillId="0" borderId="18" xfId="0" applyNumberFormat="1" applyFont="1" applyBorder="1" applyAlignment="1">
      <alignment horizontal="left" vertical="top" shrinkToFit="1"/>
    </xf>
    <xf numFmtId="0" fontId="0" fillId="0" borderId="19" xfId="0" applyBorder="1" applyAlignment="1">
      <alignment horizontal="left" vertical="top"/>
    </xf>
    <xf numFmtId="0" fontId="0" fillId="0" borderId="0" xfId="0" applyFont="1" applyAlignment="1">
      <alignment horizontal="left" vertical="center"/>
    </xf>
    <xf numFmtId="7" fontId="0" fillId="0" borderId="0" xfId="0" applyNumberFormat="1" applyFont="1" applyAlignment="1">
      <alignment horizontal="left" vertical="center"/>
    </xf>
    <xf numFmtId="0" fontId="30"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2" fillId="0" borderId="0" xfId="0" applyFont="1" applyAlignment="1">
      <alignment horizontal="left" vertical="top"/>
    </xf>
    <xf numFmtId="7" fontId="31" fillId="0" borderId="0" xfId="0" applyNumberFormat="1" applyFont="1" applyFill="1" applyBorder="1" applyAlignment="1" applyProtection="1">
      <alignment horizontal="left"/>
    </xf>
    <xf numFmtId="43" fontId="40" fillId="0" borderId="18" xfId="42" applyFont="1" applyBorder="1" applyAlignment="1">
      <alignment horizontal="left" vertical="center"/>
    </xf>
    <xf numFmtId="165" fontId="29" fillId="0" borderId="0" xfId="0" applyNumberFormat="1" applyFont="1" applyBorder="1" applyAlignment="1">
      <alignment horizontal="left" vertical="top" shrinkToFit="1"/>
    </xf>
    <xf numFmtId="0" fontId="29" fillId="0" borderId="18" xfId="0" applyFont="1" applyBorder="1" applyAlignment="1">
      <alignment horizontal="left" vertical="top" wrapText="1"/>
    </xf>
    <xf numFmtId="0" fontId="31" fillId="0" borderId="18" xfId="0" applyFont="1" applyBorder="1" applyAlignment="1">
      <alignment horizontal="left" vertical="top" wrapText="1"/>
    </xf>
    <xf numFmtId="7" fontId="45" fillId="0" borderId="0" xfId="0" applyNumberFormat="1" applyFont="1" applyBorder="1" applyAlignment="1">
      <alignment horizontal="left" vertical="center"/>
    </xf>
    <xf numFmtId="0" fontId="26" fillId="0" borderId="0" xfId="0" applyFont="1" applyBorder="1" applyAlignment="1">
      <alignment horizontal="left" vertical="center"/>
    </xf>
    <xf numFmtId="170" fontId="54" fillId="34" borderId="23" xfId="42" applyNumberFormat="1" applyFont="1" applyFill="1" applyBorder="1" applyAlignment="1">
      <alignment horizontal="left" vertical="center" wrapText="1"/>
    </xf>
    <xf numFmtId="0" fontId="0" fillId="0" borderId="0" xfId="0" applyFill="1" applyAlignment="1">
      <alignment horizontal="left" vertical="top"/>
    </xf>
    <xf numFmtId="0" fontId="32" fillId="0" borderId="0" xfId="0" applyFont="1" applyAlignment="1">
      <alignment vertical="top"/>
    </xf>
    <xf numFmtId="0" fontId="0" fillId="0" borderId="0" xfId="0" applyAlignment="1">
      <alignment horizontal="left" vertical="top"/>
    </xf>
    <xf numFmtId="43" fontId="61" fillId="0" borderId="18" xfId="42" applyFont="1" applyBorder="1" applyAlignment="1">
      <alignment horizontal="left" vertical="center"/>
    </xf>
    <xf numFmtId="0" fontId="25" fillId="33" borderId="10" xfId="0" applyFont="1" applyFill="1" applyBorder="1" applyAlignment="1">
      <alignment horizontal="center" vertical="top" wrapText="1"/>
    </xf>
    <xf numFmtId="0" fontId="0" fillId="0" borderId="0" xfId="0" applyAlignment="1">
      <alignment horizontal="left" vertical="top"/>
    </xf>
    <xf numFmtId="0" fontId="31" fillId="0" borderId="0" xfId="0" applyFont="1" applyAlignment="1">
      <alignment horizontal="left" vertical="top"/>
    </xf>
    <xf numFmtId="0" fontId="20" fillId="0" borderId="0" xfId="0" applyFont="1" applyAlignment="1">
      <alignment horizontal="left" vertical="top" wrapText="1"/>
    </xf>
    <xf numFmtId="0" fontId="31" fillId="0" borderId="0" xfId="0" applyFont="1" applyAlignment="1">
      <alignment horizontal="left" vertical="top" wrapText="1"/>
    </xf>
    <xf numFmtId="0" fontId="29" fillId="0" borderId="0" xfId="0" applyFont="1" applyAlignment="1">
      <alignment horizontal="left" vertical="top"/>
    </xf>
    <xf numFmtId="0" fontId="30" fillId="0" borderId="0" xfId="0" applyFont="1" applyAlignment="1">
      <alignment horizontal="left" vertical="top" wrapText="1"/>
    </xf>
    <xf numFmtId="0" fontId="30" fillId="0" borderId="0" xfId="0" applyFont="1" applyAlignment="1">
      <alignment horizontal="left" vertical="top"/>
    </xf>
    <xf numFmtId="0" fontId="0" fillId="0" borderId="0" xfId="0" applyAlignment="1">
      <alignment horizontal="left" vertical="top"/>
    </xf>
    <xf numFmtId="0" fontId="32" fillId="0" borderId="0" xfId="0" applyFont="1" applyAlignment="1">
      <alignment horizontal="left" vertical="top" wrapText="1"/>
    </xf>
    <xf numFmtId="0" fontId="65" fillId="0" borderId="0" xfId="0" applyFont="1" applyAlignment="1">
      <alignment horizontal="center" vertical="top"/>
    </xf>
    <xf numFmtId="0" fontId="47" fillId="0" borderId="0" xfId="0" applyFont="1" applyAlignment="1">
      <alignment horizontal="left" vertical="top"/>
    </xf>
    <xf numFmtId="0" fontId="32" fillId="0" borderId="0" xfId="0" applyFont="1" applyAlignment="1">
      <alignment horizontal="left" vertical="top"/>
    </xf>
    <xf numFmtId="168" fontId="31" fillId="0" borderId="18" xfId="0" applyNumberFormat="1" applyFont="1" applyBorder="1" applyAlignment="1">
      <alignment horizontal="right" vertical="top" shrinkToFit="1"/>
    </xf>
    <xf numFmtId="0" fontId="24" fillId="0" borderId="18" xfId="0" applyFont="1" applyBorder="1" applyAlignment="1">
      <alignment horizontal="left" vertical="top"/>
    </xf>
    <xf numFmtId="0" fontId="31" fillId="0" borderId="18" xfId="0" applyNumberFormat="1" applyFont="1" applyFill="1" applyBorder="1" applyAlignment="1" applyProtection="1">
      <alignment horizontal="left" vertical="top" wrapText="1"/>
    </xf>
    <xf numFmtId="7" fontId="31" fillId="0" borderId="18" xfId="0" applyNumberFormat="1" applyFont="1" applyFill="1" applyBorder="1" applyAlignment="1" applyProtection="1">
      <alignment vertical="top" wrapText="1"/>
    </xf>
    <xf numFmtId="168" fontId="31" fillId="0" borderId="18" xfId="0" applyNumberFormat="1" applyFont="1" applyBorder="1" applyAlignment="1">
      <alignment horizontal="left" vertical="top" shrinkToFit="1"/>
    </xf>
    <xf numFmtId="7" fontId="31" fillId="0" borderId="18" xfId="0" applyNumberFormat="1" applyFont="1" applyFill="1" applyBorder="1" applyAlignment="1" applyProtection="1">
      <alignment horizontal="right" vertical="top" wrapText="1"/>
    </xf>
    <xf numFmtId="0" fontId="39" fillId="0" borderId="18" xfId="0" applyFont="1" applyFill="1" applyBorder="1" applyAlignment="1">
      <alignment horizontal="left"/>
    </xf>
    <xf numFmtId="0" fontId="66" fillId="0" borderId="18" xfId="0" applyFont="1" applyBorder="1" applyAlignment="1"/>
    <xf numFmtId="7" fontId="38" fillId="0" borderId="18" xfId="0" applyNumberFormat="1" applyFont="1" applyFill="1" applyBorder="1" applyAlignment="1">
      <alignment horizontal="left"/>
    </xf>
    <xf numFmtId="0" fontId="25" fillId="33" borderId="12" xfId="0" applyFont="1" applyFill="1" applyBorder="1" applyAlignment="1">
      <alignment horizontal="left" vertical="top"/>
    </xf>
    <xf numFmtId="0" fontId="23" fillId="0" borderId="18" xfId="0" applyFont="1" applyBorder="1" applyAlignment="1">
      <alignment horizontal="left" vertical="top"/>
    </xf>
    <xf numFmtId="7" fontId="41" fillId="0" borderId="18" xfId="0" applyNumberFormat="1" applyFont="1" applyBorder="1" applyAlignment="1">
      <alignment horizontal="right"/>
    </xf>
    <xf numFmtId="7" fontId="29" fillId="0" borderId="18" xfId="0" applyNumberFormat="1" applyFont="1" applyFill="1" applyBorder="1" applyAlignment="1" applyProtection="1">
      <alignment horizontal="right"/>
    </xf>
    <xf numFmtId="7" fontId="31" fillId="0" borderId="18" xfId="0" applyNumberFormat="1" applyFont="1" applyFill="1" applyBorder="1" applyAlignment="1" applyProtection="1">
      <alignment horizontal="right"/>
    </xf>
    <xf numFmtId="0" fontId="0" fillId="0" borderId="0" xfId="0" applyFill="1" applyBorder="1" applyAlignment="1">
      <alignment horizontal="left"/>
    </xf>
    <xf numFmtId="7" fontId="41" fillId="0" borderId="18" xfId="0" applyNumberFormat="1" applyFont="1" applyBorder="1" applyAlignment="1">
      <alignment horizontal="right" vertical="center"/>
    </xf>
    <xf numFmtId="0" fontId="29" fillId="0" borderId="18" xfId="0" applyNumberFormat="1" applyFont="1" applyFill="1" applyBorder="1" applyAlignment="1" applyProtection="1">
      <alignment horizontal="center" wrapText="1"/>
    </xf>
    <xf numFmtId="7" fontId="31" fillId="0" borderId="0" xfId="0" applyNumberFormat="1" applyFont="1" applyFill="1" applyBorder="1" applyAlignment="1" applyProtection="1">
      <alignment horizontal="right" vertical="top" wrapText="1"/>
    </xf>
    <xf numFmtId="7" fontId="31" fillId="0" borderId="18" xfId="0" applyNumberFormat="1" applyFont="1" applyFill="1" applyBorder="1" applyAlignment="1" applyProtection="1">
      <alignment horizontal="right" vertical="top"/>
    </xf>
    <xf numFmtId="165" fontId="31" fillId="0" borderId="18" xfId="0" applyNumberFormat="1" applyFont="1" applyBorder="1" applyAlignment="1">
      <alignment horizontal="right" vertical="top" shrinkToFit="1"/>
    </xf>
    <xf numFmtId="0" fontId="0" fillId="0" borderId="18" xfId="0" applyBorder="1" applyAlignment="1">
      <alignment horizontal="right"/>
    </xf>
    <xf numFmtId="165" fontId="29" fillId="0" borderId="18" xfId="0" applyNumberFormat="1" applyFont="1" applyBorder="1" applyAlignment="1">
      <alignment horizontal="right" vertical="top" shrinkToFit="1"/>
    </xf>
    <xf numFmtId="168" fontId="29" fillId="0" borderId="18" xfId="0" applyNumberFormat="1" applyFont="1" applyBorder="1" applyAlignment="1">
      <alignment horizontal="right" vertical="top" shrinkToFit="1"/>
    </xf>
    <xf numFmtId="166" fontId="31" fillId="0" borderId="18" xfId="0" applyNumberFormat="1" applyFont="1" applyBorder="1" applyAlignment="1">
      <alignment horizontal="right" vertical="top" shrinkToFit="1"/>
    </xf>
    <xf numFmtId="165" fontId="29" fillId="0" borderId="18" xfId="0" applyNumberFormat="1" applyFont="1" applyBorder="1" applyAlignment="1">
      <alignment vertical="top" shrinkToFit="1"/>
    </xf>
    <xf numFmtId="168" fontId="29" fillId="0" borderId="18" xfId="0" applyNumberFormat="1" applyFont="1" applyBorder="1" applyAlignment="1">
      <alignment vertical="top" shrinkToFit="1"/>
    </xf>
    <xf numFmtId="7" fontId="45" fillId="0" borderId="18" xfId="0" applyNumberFormat="1" applyFont="1" applyBorder="1" applyAlignment="1">
      <alignment horizontal="right" vertical="center"/>
    </xf>
    <xf numFmtId="7" fontId="29" fillId="0" borderId="18" xfId="0" applyNumberFormat="1" applyFont="1" applyFill="1" applyBorder="1" applyAlignment="1" applyProtection="1">
      <alignment horizontal="right" vertical="top"/>
    </xf>
    <xf numFmtId="7" fontId="29" fillId="0" borderId="0" xfId="0" applyNumberFormat="1" applyFont="1" applyFill="1" applyBorder="1" applyAlignment="1" applyProtection="1">
      <alignment horizontal="right" vertical="top" wrapText="1"/>
    </xf>
    <xf numFmtId="7" fontId="29" fillId="0" borderId="18" xfId="0" applyNumberFormat="1" applyFont="1" applyFill="1" applyBorder="1" applyAlignment="1" applyProtection="1">
      <alignment horizontal="right" vertical="top" wrapText="1"/>
    </xf>
    <xf numFmtId="7" fontId="0" fillId="0" borderId="0" xfId="0" applyNumberFormat="1" applyBorder="1" applyAlignment="1">
      <alignment horizontal="left" vertical="center"/>
    </xf>
    <xf numFmtId="7" fontId="47" fillId="0" borderId="18" xfId="0" applyNumberFormat="1" applyFont="1" applyFill="1" applyBorder="1" applyAlignment="1" applyProtection="1">
      <alignment horizontal="right"/>
    </xf>
    <xf numFmtId="0" fontId="60" fillId="0" borderId="18" xfId="0" applyFont="1" applyBorder="1" applyAlignment="1"/>
    <xf numFmtId="0" fontId="0" fillId="0" borderId="0" xfId="0" applyFill="1" applyAlignment="1">
      <alignment horizontal="left" vertical="center"/>
    </xf>
    <xf numFmtId="3" fontId="49" fillId="36" borderId="18" xfId="46" applyNumberFormat="1" applyFont="1" applyFill="1" applyBorder="1" applyAlignment="1" applyProtection="1">
      <alignment vertical="top"/>
      <protection locked="0"/>
    </xf>
    <xf numFmtId="3" fontId="48" fillId="36" borderId="18" xfId="49" applyNumberFormat="1" applyFont="1" applyFill="1" applyBorder="1" applyAlignment="1" applyProtection="1">
      <alignment vertical="top"/>
    </xf>
    <xf numFmtId="170" fontId="54" fillId="34" borderId="23" xfId="46" applyNumberFormat="1" applyFont="1" applyFill="1" applyBorder="1" applyAlignment="1">
      <alignment horizontal="center" vertical="center"/>
    </xf>
    <xf numFmtId="3" fontId="41" fillId="0" borderId="18" xfId="0" applyNumberFormat="1" applyFont="1" applyBorder="1" applyAlignment="1">
      <alignment horizontal="right" vertical="center"/>
    </xf>
    <xf numFmtId="3" fontId="48" fillId="36" borderId="18" xfId="0" applyNumberFormat="1" applyFont="1" applyFill="1" applyBorder="1" applyAlignment="1">
      <alignment vertical="top" wrapText="1"/>
    </xf>
    <xf numFmtId="0" fontId="49" fillId="36" borderId="18" xfId="0" applyFont="1" applyFill="1" applyBorder="1" applyAlignment="1">
      <alignment horizontal="left" vertical="top" wrapText="1"/>
    </xf>
    <xf numFmtId="0" fontId="49" fillId="36" borderId="18" xfId="0" applyFont="1" applyFill="1" applyBorder="1" applyAlignment="1">
      <alignment horizontal="right" wrapText="1"/>
    </xf>
    <xf numFmtId="3" fontId="48" fillId="36" borderId="18" xfId="0" applyNumberFormat="1" applyFont="1" applyFill="1" applyBorder="1" applyAlignment="1" applyProtection="1">
      <alignment vertical="top"/>
    </xf>
    <xf numFmtId="3" fontId="49" fillId="36" borderId="18" xfId="0" applyNumberFormat="1" applyFont="1" applyFill="1" applyBorder="1" applyAlignment="1" applyProtection="1">
      <alignment vertical="top"/>
      <protection locked="0"/>
    </xf>
    <xf numFmtId="3" fontId="49" fillId="36" borderId="18" xfId="42" applyNumberFormat="1" applyFont="1" applyFill="1" applyBorder="1" applyAlignment="1" applyProtection="1">
      <alignment horizontal="right" vertical="top"/>
      <protection locked="0"/>
    </xf>
    <xf numFmtId="7" fontId="45" fillId="0" borderId="18" xfId="0" applyNumberFormat="1" applyFont="1" applyBorder="1" applyAlignment="1">
      <alignment horizontal="right"/>
    </xf>
    <xf numFmtId="0" fontId="64" fillId="0" borderId="18" xfId="0" applyNumberFormat="1" applyFont="1" applyFill="1" applyBorder="1" applyAlignment="1" applyProtection="1">
      <alignment horizontal="left" vertical="top"/>
    </xf>
    <xf numFmtId="0" fontId="29" fillId="0" borderId="18" xfId="0" applyNumberFormat="1" applyFont="1" applyFill="1" applyBorder="1" applyAlignment="1" applyProtection="1">
      <alignment horizontal="left" vertical="top"/>
    </xf>
    <xf numFmtId="7" fontId="51" fillId="0" borderId="18" xfId="0" applyNumberFormat="1" applyFont="1" applyBorder="1" applyAlignment="1">
      <alignment horizontal="right" vertical="center"/>
    </xf>
    <xf numFmtId="5" fontId="31" fillId="0" borderId="18" xfId="0" applyNumberFormat="1" applyFont="1" applyFill="1" applyBorder="1" applyAlignment="1" applyProtection="1">
      <alignment horizontal="right" vertical="top"/>
    </xf>
    <xf numFmtId="5" fontId="45" fillId="0" borderId="18" xfId="0" applyNumberFormat="1" applyFont="1" applyBorder="1" applyAlignment="1">
      <alignment horizontal="right" vertical="center"/>
    </xf>
    <xf numFmtId="3" fontId="44" fillId="36" borderId="18" xfId="46" applyNumberFormat="1" applyFont="1" applyFill="1" applyBorder="1" applyAlignment="1" applyProtection="1">
      <alignment horizontal="right" vertical="top"/>
      <protection locked="0"/>
    </xf>
    <xf numFmtId="3" fontId="47" fillId="36" borderId="18" xfId="46" applyNumberFormat="1" applyFont="1" applyFill="1" applyBorder="1" applyAlignment="1" applyProtection="1">
      <alignment horizontal="right" vertical="top"/>
      <protection locked="0"/>
    </xf>
    <xf numFmtId="3" fontId="47" fillId="36" borderId="18" xfId="45" applyNumberFormat="1" applyFont="1" applyFill="1" applyBorder="1" applyAlignment="1" applyProtection="1">
      <alignment horizontal="right" vertical="top"/>
    </xf>
    <xf numFmtId="3" fontId="47" fillId="36" borderId="18" xfId="46" applyNumberFormat="1" applyFont="1" applyFill="1" applyBorder="1" applyAlignment="1" applyProtection="1">
      <alignment horizontal="right" vertical="top"/>
    </xf>
    <xf numFmtId="7" fontId="46" fillId="0" borderId="18" xfId="0" applyNumberFormat="1" applyFont="1" applyFill="1" applyBorder="1" applyAlignment="1" applyProtection="1">
      <alignment horizontal="right" vertical="top" wrapText="1"/>
    </xf>
    <xf numFmtId="172" fontId="58" fillId="0" borderId="0" xfId="0" applyNumberFormat="1" applyFont="1" applyFill="1" applyBorder="1" applyAlignment="1">
      <alignment horizontal="right" vertical="top"/>
    </xf>
    <xf numFmtId="172" fontId="55" fillId="0" borderId="0" xfId="0" applyNumberFormat="1" applyFont="1" applyFill="1" applyBorder="1" applyAlignment="1" applyProtection="1">
      <alignment horizontal="right" vertical="top"/>
      <protection locked="0"/>
    </xf>
    <xf numFmtId="172" fontId="58" fillId="0" borderId="25" xfId="0" applyNumberFormat="1" applyFont="1" applyFill="1" applyBorder="1" applyAlignment="1">
      <alignment horizontal="right" vertical="top"/>
    </xf>
    <xf numFmtId="172" fontId="58" fillId="0" borderId="19" xfId="0" applyNumberFormat="1" applyFont="1" applyFill="1" applyBorder="1" applyAlignment="1">
      <alignment horizontal="right" vertical="top"/>
    </xf>
    <xf numFmtId="0" fontId="58" fillId="0" borderId="20" xfId="0" applyFont="1" applyFill="1" applyBorder="1" applyAlignment="1">
      <alignment horizontal="left" vertical="top" wrapText="1"/>
    </xf>
    <xf numFmtId="172" fontId="55" fillId="0" borderId="0" xfId="0" applyNumberFormat="1" applyFont="1" applyFill="1" applyBorder="1" applyAlignment="1" applyProtection="1">
      <alignment horizontal="right" vertical="top"/>
    </xf>
    <xf numFmtId="172" fontId="55" fillId="0" borderId="0" xfId="0" applyNumberFormat="1" applyFont="1" applyFill="1" applyBorder="1" applyAlignment="1">
      <alignment horizontal="right" vertical="top"/>
    </xf>
    <xf numFmtId="172" fontId="58" fillId="0" borderId="0" xfId="0" applyNumberFormat="1" applyFont="1" applyFill="1" applyBorder="1" applyAlignment="1" applyProtection="1">
      <alignment horizontal="right" vertical="top"/>
    </xf>
    <xf numFmtId="0" fontId="25" fillId="33" borderId="0" xfId="0" applyFont="1" applyFill="1" applyBorder="1" applyAlignment="1">
      <alignment horizontal="center" vertical="top" wrapText="1"/>
    </xf>
    <xf numFmtId="167" fontId="31" fillId="0" borderId="0" xfId="0" applyNumberFormat="1" applyFont="1" applyBorder="1" applyAlignment="1">
      <alignment horizontal="left" vertical="top" shrinkToFit="1"/>
    </xf>
    <xf numFmtId="167" fontId="29" fillId="0" borderId="0" xfId="0" applyNumberFormat="1" applyFont="1" applyBorder="1" applyAlignment="1">
      <alignment horizontal="left" vertical="top" shrinkToFit="1"/>
    </xf>
    <xf numFmtId="170" fontId="54" fillId="34" borderId="0" xfId="42" applyNumberFormat="1" applyFont="1" applyFill="1" applyBorder="1" applyAlignment="1">
      <alignment horizontal="left" vertical="center" wrapText="1"/>
    </xf>
    <xf numFmtId="170" fontId="54" fillId="34" borderId="23" xfId="50" applyNumberFormat="1" applyFont="1" applyFill="1" applyBorder="1" applyAlignment="1">
      <alignment horizontal="center" vertical="center" wrapText="1"/>
    </xf>
    <xf numFmtId="7" fontId="46" fillId="0" borderId="18" xfId="0" applyNumberFormat="1" applyFont="1" applyFill="1" applyBorder="1" applyAlignment="1" applyProtection="1">
      <alignment horizontal="right" vertical="top"/>
    </xf>
    <xf numFmtId="3" fontId="48" fillId="36" borderId="0" xfId="46" applyNumberFormat="1" applyFont="1" applyFill="1" applyBorder="1" applyAlignment="1" applyProtection="1">
      <alignment vertical="top"/>
      <protection locked="0"/>
    </xf>
    <xf numFmtId="4" fontId="29" fillId="0" borderId="18" xfId="0" applyNumberFormat="1" applyFont="1" applyBorder="1" applyAlignment="1">
      <alignment horizontal="right" vertical="top" shrinkToFit="1"/>
    </xf>
    <xf numFmtId="1" fontId="31" fillId="0" borderId="18" xfId="0" applyNumberFormat="1" applyFont="1" applyBorder="1" applyAlignment="1">
      <alignment horizontal="right" vertical="top" shrinkToFit="1"/>
    </xf>
    <xf numFmtId="3" fontId="0" fillId="0" borderId="0" xfId="0" applyNumberFormat="1" applyAlignment="1">
      <alignment horizontal="left"/>
    </xf>
    <xf numFmtId="3" fontId="0" fillId="0" borderId="0" xfId="0" applyNumberFormat="1" applyAlignment="1">
      <alignment horizontal="left" vertical="center"/>
    </xf>
    <xf numFmtId="3" fontId="57" fillId="36" borderId="18" xfId="46" applyNumberFormat="1" applyFont="1" applyFill="1" applyBorder="1" applyAlignment="1" applyProtection="1">
      <alignment horizontal="right" vertical="top"/>
    </xf>
    <xf numFmtId="0" fontId="31" fillId="0" borderId="0" xfId="0" applyFont="1" applyAlignment="1">
      <alignment vertical="top" wrapText="1"/>
    </xf>
    <xf numFmtId="3" fontId="39" fillId="0" borderId="18" xfId="0" applyNumberFormat="1" applyFont="1" applyBorder="1" applyAlignment="1">
      <alignment horizontal="right" vertical="center"/>
    </xf>
    <xf numFmtId="0" fontId="31" fillId="0" borderId="17" xfId="0" applyFont="1" applyBorder="1" applyAlignment="1">
      <alignment horizontal="left" vertical="top" wrapText="1"/>
    </xf>
    <xf numFmtId="3" fontId="59" fillId="37" borderId="18" xfId="0" applyNumberFormat="1" applyFont="1" applyFill="1" applyBorder="1" applyAlignment="1">
      <alignment horizontal="right" vertical="center"/>
    </xf>
    <xf numFmtId="0" fontId="32" fillId="0" borderId="0" xfId="0" applyFont="1" applyAlignment="1">
      <alignment vertical="top" wrapText="1"/>
    </xf>
    <xf numFmtId="7" fontId="24" fillId="0" borderId="18" xfId="0" applyNumberFormat="1" applyFont="1" applyBorder="1" applyAlignment="1">
      <alignment horizontal="right" vertical="top"/>
    </xf>
    <xf numFmtId="165" fontId="0" fillId="0" borderId="0" xfId="0" applyNumberFormat="1" applyBorder="1" applyAlignment="1">
      <alignment horizontal="left"/>
    </xf>
    <xf numFmtId="168" fontId="31" fillId="0" borderId="10" xfId="0" applyNumberFormat="1" applyFont="1" applyBorder="1" applyAlignment="1">
      <alignment horizontal="right" vertical="top" shrinkToFit="1"/>
    </xf>
    <xf numFmtId="168" fontId="29" fillId="0" borderId="10" xfId="0" applyNumberFormat="1" applyFont="1" applyBorder="1" applyAlignment="1">
      <alignment horizontal="right" vertical="top" shrinkToFit="1"/>
    </xf>
    <xf numFmtId="0" fontId="31" fillId="0" borderId="18" xfId="0" applyNumberFormat="1" applyFont="1" applyFill="1" applyBorder="1" applyAlignment="1" applyProtection="1"/>
    <xf numFmtId="43" fontId="29" fillId="0" borderId="18" xfId="42" applyFont="1" applyBorder="1" applyAlignment="1">
      <alignment horizontal="left" vertical="top" shrinkToFit="1"/>
    </xf>
    <xf numFmtId="0" fontId="31" fillId="0" borderId="0" xfId="0" applyFont="1" applyAlignment="1">
      <alignment horizontal="left" vertical="top" wrapText="1"/>
    </xf>
    <xf numFmtId="0" fontId="20" fillId="0" borderId="0" xfId="0" applyFont="1" applyAlignment="1">
      <alignment horizontal="left" vertical="top" wrapText="1"/>
    </xf>
    <xf numFmtId="0" fontId="29" fillId="0" borderId="0" xfId="0" applyFont="1" applyAlignment="1">
      <alignment horizontal="left" vertical="top"/>
    </xf>
    <xf numFmtId="0" fontId="30" fillId="35" borderId="10" xfId="0" applyFont="1" applyFill="1" applyBorder="1" applyAlignment="1">
      <alignment horizontal="center" vertical="top" wrapText="1"/>
    </xf>
    <xf numFmtId="0" fontId="30" fillId="35" borderId="11" xfId="0" applyFont="1" applyFill="1" applyBorder="1" applyAlignment="1">
      <alignment horizontal="center" vertical="top" wrapText="1"/>
    </xf>
    <xf numFmtId="0" fontId="30" fillId="0" borderId="0" xfId="0" applyFont="1" applyAlignment="1">
      <alignment horizontal="left" vertical="top" wrapText="1"/>
    </xf>
    <xf numFmtId="0" fontId="48" fillId="36" borderId="18" xfId="0" applyFont="1" applyFill="1" applyBorder="1" applyAlignment="1">
      <alignment horizontal="center" vertical="top" wrapText="1"/>
    </xf>
    <xf numFmtId="0" fontId="30" fillId="0" borderId="0" xfId="0" applyFont="1" applyAlignment="1">
      <alignment horizontal="left" vertical="top"/>
    </xf>
    <xf numFmtId="0" fontId="48" fillId="37" borderId="0" xfId="49" applyFont="1" applyFill="1" applyBorder="1" applyAlignment="1" applyProtection="1">
      <alignment horizontal="left" vertical="top" wrapText="1"/>
    </xf>
    <xf numFmtId="0" fontId="31" fillId="0" borderId="18" xfId="0" applyNumberFormat="1" applyFont="1" applyFill="1" applyBorder="1" applyAlignment="1" applyProtection="1">
      <alignment horizontal="left" vertical="top" wrapText="1"/>
    </xf>
    <xf numFmtId="0" fontId="0" fillId="0" borderId="0" xfId="0" applyAlignment="1">
      <alignment horizontal="left" vertical="top"/>
    </xf>
    <xf numFmtId="0" fontId="32" fillId="0" borderId="0" xfId="0" applyFont="1" applyAlignment="1">
      <alignment horizontal="left" vertical="top" wrapText="1"/>
    </xf>
    <xf numFmtId="0" fontId="31" fillId="0" borderId="0" xfId="0" applyFont="1" applyAlignment="1">
      <alignment horizontal="left" vertical="top"/>
    </xf>
    <xf numFmtId="0" fontId="65" fillId="0" borderId="0" xfId="0" applyFont="1" applyAlignment="1">
      <alignment horizontal="center" vertical="top"/>
    </xf>
    <xf numFmtId="0" fontId="47" fillId="0" borderId="0" xfId="0" applyFont="1" applyAlignment="1">
      <alignment horizontal="left" vertical="top"/>
    </xf>
    <xf numFmtId="0" fontId="32" fillId="0" borderId="0" xfId="0" applyFont="1" applyAlignment="1">
      <alignment horizontal="left" vertical="top"/>
    </xf>
  </cellXfs>
  <cellStyles count="51">
    <cellStyle name="=C:\WINNT\SYSTEM32\COMMAND.COM" xfId="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Millares 2" xfId="46"/>
    <cellStyle name="Millares 3" xfId="50"/>
    <cellStyle name="Moneda" xfId="43" builtinId="4"/>
    <cellStyle name="Neutral" xfId="8" builtinId="28" customBuiltin="1"/>
    <cellStyle name="Normal" xfId="0" builtinId="0" customBuiltin="1"/>
    <cellStyle name="Normal 2" xfId="47"/>
    <cellStyle name="Normal 3" xfId="45"/>
    <cellStyle name="Normal 4" xfId="49"/>
    <cellStyle name="Notas" xfId="15" builtinId="10" customBuiltin="1"/>
    <cellStyle name="Porcentaje" xfId="44"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667</xdr:row>
      <xdr:rowOff>743493</xdr:rowOff>
    </xdr:from>
    <xdr:to>
      <xdr:col>5</xdr:col>
      <xdr:colOff>402020</xdr:colOff>
      <xdr:row>668</xdr:row>
      <xdr:rowOff>4778135</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3157322"/>
          <a:ext cx="7516266" cy="4786449"/>
        </a:xfrm>
        <a:prstGeom prst="rect">
          <a:avLst/>
        </a:prstGeom>
      </xdr:spPr>
    </xdr:pic>
    <xdr:clientData/>
  </xdr:twoCellAnchor>
  <xdr:twoCellAnchor editAs="oneCell">
    <xdr:from>
      <xdr:col>0</xdr:col>
      <xdr:colOff>55418</xdr:colOff>
      <xdr:row>0</xdr:row>
      <xdr:rowOff>69273</xdr:rowOff>
    </xdr:from>
    <xdr:to>
      <xdr:col>1</xdr:col>
      <xdr:colOff>13854</xdr:colOff>
      <xdr:row>5</xdr:row>
      <xdr:rowOff>114899</xdr:rowOff>
    </xdr:to>
    <xdr:pic>
      <xdr:nvPicPr>
        <xdr:cNvPr id="3" name="Imagen 2">
          <a:extLst>
            <a:ext uri="{FF2B5EF4-FFF2-40B4-BE49-F238E27FC236}">
              <a16:creationId xmlns:a16="http://schemas.microsoft.com/office/drawing/2014/main" id="{844BD4B2-E9F2-4119-A3C1-99F9945498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418" y="69273"/>
          <a:ext cx="651163" cy="876899"/>
        </a:xfrm>
        <a:prstGeom prst="rect">
          <a:avLst/>
        </a:prstGeom>
      </xdr:spPr>
    </xdr:pic>
    <xdr:clientData/>
  </xdr:twoCellAnchor>
  <xdr:twoCellAnchor editAs="oneCell">
    <xdr:from>
      <xdr:col>6</xdr:col>
      <xdr:colOff>166254</xdr:colOff>
      <xdr:row>0</xdr:row>
      <xdr:rowOff>55418</xdr:rowOff>
    </xdr:from>
    <xdr:to>
      <xdr:col>7</xdr:col>
      <xdr:colOff>2703</xdr:colOff>
      <xdr:row>5</xdr:row>
      <xdr:rowOff>71988</xdr:rowOff>
    </xdr:to>
    <xdr:pic>
      <xdr:nvPicPr>
        <xdr:cNvPr id="4" name="Imagen 3">
          <a:extLst>
            <a:ext uri="{FF2B5EF4-FFF2-40B4-BE49-F238E27FC236}">
              <a16:creationId xmlns:a16="http://schemas.microsoft.com/office/drawing/2014/main" id="{145C8762-7D13-481B-BFBC-A980BF605729}"/>
            </a:ext>
          </a:extLst>
        </xdr:cNvPr>
        <xdr:cNvPicPr>
          <a:picLocks noChangeAspect="1"/>
        </xdr:cNvPicPr>
      </xdr:nvPicPr>
      <xdr:blipFill>
        <a:blip xmlns:r="http://schemas.openxmlformats.org/officeDocument/2006/relationships" r:embed="rId3"/>
        <a:stretch>
          <a:fillRect/>
        </a:stretch>
      </xdr:blipFill>
      <xdr:spPr>
        <a:xfrm>
          <a:off x="8007927" y="55418"/>
          <a:ext cx="762106" cy="8478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5"/>
  <sheetViews>
    <sheetView tabSelected="1" view="pageBreakPreview" topLeftCell="A671" zoomScale="70" zoomScaleNormal="70" zoomScaleSheetLayoutView="70" zoomScalePageLayoutView="70" workbookViewId="0">
      <selection activeCell="A671" sqref="A671:G671"/>
    </sheetView>
  </sheetViews>
  <sheetFormatPr baseColWidth="10" defaultColWidth="12" defaultRowHeight="13.2" x14ac:dyDescent="0.25"/>
  <cols>
    <col min="1" max="1" width="10" style="3" customWidth="1"/>
    <col min="2" max="2" width="45.44140625" style="3" customWidth="1"/>
    <col min="3" max="3" width="19.77734375" style="3" customWidth="1"/>
    <col min="4" max="4" width="20.6640625" style="3" customWidth="1"/>
    <col min="5" max="5" width="16" style="3" customWidth="1"/>
    <col min="6" max="6" width="8.77734375" style="149" customWidth="1"/>
    <col min="7" max="7" width="14.6640625" style="3" customWidth="1"/>
    <col min="8" max="8" width="14.6640625" style="149" customWidth="1"/>
    <col min="9" max="16384" width="12" style="3"/>
  </cols>
  <sheetData>
    <row r="1" spans="1:8" s="139" customFormat="1" x14ac:dyDescent="0.25">
      <c r="A1" s="253" t="s">
        <v>536</v>
      </c>
      <c r="B1" s="253"/>
      <c r="C1" s="253"/>
      <c r="D1" s="253"/>
      <c r="E1" s="253"/>
      <c r="F1" s="253"/>
      <c r="G1" s="253"/>
      <c r="H1" s="151"/>
    </row>
    <row r="2" spans="1:8" s="139" customFormat="1" x14ac:dyDescent="0.25">
      <c r="A2" s="253" t="s">
        <v>539</v>
      </c>
      <c r="B2" s="253"/>
      <c r="C2" s="253"/>
      <c r="D2" s="253"/>
      <c r="E2" s="253"/>
      <c r="F2" s="253"/>
      <c r="G2" s="253"/>
      <c r="H2" s="151"/>
    </row>
    <row r="3" spans="1:8" s="139" customFormat="1" x14ac:dyDescent="0.25">
      <c r="A3" s="253" t="s">
        <v>537</v>
      </c>
      <c r="B3" s="253"/>
      <c r="C3" s="253"/>
      <c r="D3" s="253"/>
      <c r="E3" s="253"/>
      <c r="F3" s="253"/>
      <c r="G3" s="253"/>
      <c r="H3" s="151"/>
    </row>
    <row r="4" spans="1:8" s="139" customFormat="1" x14ac:dyDescent="0.25">
      <c r="F4" s="149"/>
      <c r="H4" s="149"/>
    </row>
    <row r="5" spans="1:8" s="139" customFormat="1" x14ac:dyDescent="0.25">
      <c r="F5" s="149"/>
      <c r="H5" s="149"/>
    </row>
    <row r="6" spans="1:8" s="139" customFormat="1" x14ac:dyDescent="0.25">
      <c r="F6" s="149"/>
      <c r="H6" s="149"/>
    </row>
    <row r="7" spans="1:8" s="139" customFormat="1" x14ac:dyDescent="0.25">
      <c r="A7" s="254" t="s">
        <v>538</v>
      </c>
      <c r="B7" s="254"/>
      <c r="C7" s="254"/>
      <c r="D7" s="254"/>
      <c r="E7" s="254"/>
      <c r="F7" s="254"/>
      <c r="G7" s="254"/>
      <c r="H7" s="152"/>
    </row>
    <row r="8" spans="1:8" s="139" customFormat="1" x14ac:dyDescent="0.25">
      <c r="F8" s="149"/>
      <c r="H8" s="149"/>
    </row>
    <row r="9" spans="1:8" x14ac:dyDescent="0.25">
      <c r="A9" s="16" t="s">
        <v>0</v>
      </c>
      <c r="B9" s="16"/>
      <c r="C9" s="16"/>
      <c r="D9" s="16"/>
      <c r="E9" s="16"/>
      <c r="F9" s="16"/>
      <c r="G9" s="16"/>
      <c r="H9" s="16"/>
    </row>
    <row r="10" spans="1:8" x14ac:dyDescent="0.25">
      <c r="A10" s="10" t="s">
        <v>1</v>
      </c>
      <c r="B10" s="10"/>
      <c r="C10" s="10"/>
      <c r="D10" s="10"/>
      <c r="E10" s="10"/>
      <c r="F10" s="148"/>
      <c r="G10" s="10"/>
      <c r="H10" s="148"/>
    </row>
    <row r="11" spans="1:8" x14ac:dyDescent="0.25">
      <c r="A11" s="17" t="s">
        <v>2</v>
      </c>
      <c r="B11" s="17"/>
      <c r="C11" s="17"/>
      <c r="D11" s="17"/>
      <c r="E11" s="17"/>
      <c r="F11" s="146"/>
      <c r="G11" s="17"/>
      <c r="H11" s="146"/>
    </row>
    <row r="12" spans="1:8" x14ac:dyDescent="0.25">
      <c r="A12" s="17" t="s">
        <v>3</v>
      </c>
      <c r="B12" s="17"/>
      <c r="C12" s="17"/>
      <c r="D12" s="17"/>
      <c r="E12" s="17"/>
      <c r="F12" s="146"/>
      <c r="G12" s="17"/>
      <c r="H12" s="146"/>
    </row>
    <row r="13" spans="1:8" x14ac:dyDescent="0.25">
      <c r="A13" s="15" t="s">
        <v>4</v>
      </c>
      <c r="B13" s="15"/>
      <c r="C13" s="15"/>
      <c r="D13" s="15"/>
      <c r="E13" s="15"/>
      <c r="F13" s="143"/>
      <c r="G13" s="15"/>
      <c r="H13" s="143"/>
    </row>
    <row r="14" spans="1:8" x14ac:dyDescent="0.25">
      <c r="A14" s="1"/>
      <c r="B14" s="18" t="s">
        <v>5</v>
      </c>
      <c r="C14" s="19">
        <v>2021</v>
      </c>
      <c r="D14" s="26">
        <v>2020</v>
      </c>
      <c r="E14" s="1"/>
      <c r="F14" s="1"/>
      <c r="G14" s="1"/>
      <c r="H14" s="1"/>
    </row>
    <row r="15" spans="1:8" x14ac:dyDescent="0.25">
      <c r="A15" s="1"/>
      <c r="B15" s="20" t="s">
        <v>6</v>
      </c>
      <c r="C15" s="236">
        <v>155816</v>
      </c>
      <c r="D15" s="154">
        <v>18320</v>
      </c>
      <c r="E15" s="1"/>
      <c r="F15" s="1"/>
      <c r="G15" s="1"/>
      <c r="H15" s="1"/>
    </row>
    <row r="16" spans="1:8" x14ac:dyDescent="0.25">
      <c r="A16" s="1"/>
      <c r="B16" s="20" t="s">
        <v>7</v>
      </c>
      <c r="C16" s="236">
        <v>12058572</v>
      </c>
      <c r="D16" s="154">
        <v>9940595.3000000007</v>
      </c>
      <c r="E16" s="1"/>
      <c r="F16" s="1"/>
      <c r="G16" s="1"/>
      <c r="H16" s="1"/>
    </row>
    <row r="17" spans="1:8" x14ac:dyDescent="0.25">
      <c r="A17" s="1"/>
      <c r="B17" s="20" t="s">
        <v>8</v>
      </c>
      <c r="C17" s="236">
        <v>0</v>
      </c>
      <c r="D17" s="177">
        <v>0</v>
      </c>
      <c r="E17" s="1"/>
      <c r="F17" s="1"/>
      <c r="G17" s="1"/>
      <c r="H17" s="1"/>
    </row>
    <row r="18" spans="1:8" x14ac:dyDescent="0.25">
      <c r="A18" s="1"/>
      <c r="B18" s="20" t="s">
        <v>9</v>
      </c>
      <c r="C18" s="236">
        <v>0</v>
      </c>
      <c r="D18" s="177">
        <v>0</v>
      </c>
      <c r="E18" s="1"/>
      <c r="F18" s="1"/>
      <c r="G18" s="1"/>
      <c r="H18" s="1"/>
    </row>
    <row r="19" spans="1:8" x14ac:dyDescent="0.25">
      <c r="A19" s="1"/>
      <c r="B19" s="23" t="s">
        <v>10</v>
      </c>
      <c r="C19" s="237">
        <f>C15+C16</f>
        <v>12214388</v>
      </c>
      <c r="D19" s="176">
        <f>SUM(D14:G18)</f>
        <v>9960935.3000000007</v>
      </c>
      <c r="E19" s="1"/>
      <c r="F19" s="1"/>
      <c r="G19" s="1"/>
      <c r="H19" s="1"/>
    </row>
    <row r="20" spans="1:8" x14ac:dyDescent="0.25">
      <c r="A20" s="17" t="s">
        <v>11</v>
      </c>
      <c r="B20" s="17"/>
      <c r="C20" s="17"/>
      <c r="D20" s="17"/>
      <c r="E20" s="17"/>
      <c r="F20" s="146"/>
      <c r="G20" s="17"/>
      <c r="H20" s="146"/>
    </row>
    <row r="21" spans="1:8" x14ac:dyDescent="0.25">
      <c r="A21" s="255" t="s">
        <v>12</v>
      </c>
      <c r="B21" s="255"/>
      <c r="C21" s="255"/>
      <c r="D21" s="255"/>
      <c r="E21" s="255"/>
      <c r="F21" s="153"/>
      <c r="G21" s="5"/>
      <c r="H21" s="153"/>
    </row>
    <row r="22" spans="1:8" x14ac:dyDescent="0.25">
      <c r="A22" s="1"/>
      <c r="B22" s="29" t="s">
        <v>13</v>
      </c>
      <c r="C22" s="72" t="s">
        <v>14</v>
      </c>
      <c r="D22" s="1"/>
      <c r="E22" s="1"/>
      <c r="F22" s="1"/>
      <c r="G22" s="1"/>
      <c r="H22" s="1"/>
    </row>
    <row r="23" spans="1:8" x14ac:dyDescent="0.25">
      <c r="A23" s="1"/>
      <c r="B23" s="9" t="s">
        <v>15</v>
      </c>
      <c r="C23" s="154">
        <v>145816</v>
      </c>
      <c r="D23" s="1"/>
      <c r="E23" s="1"/>
      <c r="F23" s="1"/>
      <c r="G23" s="1"/>
      <c r="H23" s="1"/>
    </row>
    <row r="24" spans="1:8" x14ac:dyDescent="0.25">
      <c r="A24" s="1"/>
      <c r="B24" s="9" t="s">
        <v>16</v>
      </c>
      <c r="C24" s="154"/>
      <c r="D24" s="1"/>
      <c r="E24" s="1"/>
      <c r="F24" s="1"/>
      <c r="G24" s="1"/>
      <c r="H24" s="1"/>
    </row>
    <row r="25" spans="1:8" x14ac:dyDescent="0.25">
      <c r="A25" s="1"/>
      <c r="B25" s="33" t="s">
        <v>17</v>
      </c>
      <c r="C25" s="154">
        <v>10000</v>
      </c>
      <c r="D25" s="1"/>
      <c r="E25" s="1"/>
      <c r="F25" s="1"/>
      <c r="G25" s="1"/>
      <c r="H25" s="1"/>
    </row>
    <row r="26" spans="1:8" x14ac:dyDescent="0.25">
      <c r="A26" s="1"/>
      <c r="B26" s="9" t="s">
        <v>18</v>
      </c>
      <c r="C26" s="176">
        <f>C23+C25</f>
        <v>155816</v>
      </c>
      <c r="D26" s="1"/>
      <c r="E26" s="1"/>
      <c r="F26" s="1"/>
      <c r="G26" s="1"/>
      <c r="H26" s="1"/>
    </row>
    <row r="27" spans="1:8" ht="56.4" customHeight="1" x14ac:dyDescent="0.25">
      <c r="A27" s="245" t="s">
        <v>19</v>
      </c>
      <c r="B27" s="245"/>
      <c r="C27" s="245"/>
      <c r="D27" s="245"/>
      <c r="E27" s="245"/>
      <c r="F27" s="245"/>
      <c r="G27" s="245"/>
      <c r="H27" s="147"/>
    </row>
    <row r="28" spans="1:8" x14ac:dyDescent="0.25">
      <c r="A28" s="1"/>
      <c r="B28" s="29" t="s">
        <v>13</v>
      </c>
      <c r="C28" s="72"/>
      <c r="D28" s="1"/>
      <c r="E28" s="1"/>
      <c r="F28" s="1"/>
      <c r="G28" s="1"/>
      <c r="H28" s="1"/>
    </row>
    <row r="29" spans="1:8" x14ac:dyDescent="0.25">
      <c r="A29" s="1"/>
      <c r="B29" s="9" t="s">
        <v>20</v>
      </c>
      <c r="C29" s="155"/>
      <c r="D29" s="1"/>
      <c r="E29" s="1"/>
      <c r="F29" s="1"/>
      <c r="G29" s="1"/>
      <c r="H29" s="1"/>
    </row>
    <row r="30" spans="1:8" x14ac:dyDescent="0.25">
      <c r="A30" s="1"/>
      <c r="B30" s="9" t="s">
        <v>21</v>
      </c>
      <c r="C30" s="234">
        <f>SUM(C31:C49)</f>
        <v>5301196.9000000004</v>
      </c>
      <c r="D30" s="1"/>
      <c r="E30" s="1"/>
      <c r="F30" s="1"/>
      <c r="G30" s="1"/>
      <c r="H30" s="1"/>
    </row>
    <row r="31" spans="1:8" x14ac:dyDescent="0.25">
      <c r="A31" s="1"/>
      <c r="B31" s="156" t="s">
        <v>22</v>
      </c>
      <c r="C31" s="157">
        <v>54250.65</v>
      </c>
      <c r="D31" s="1"/>
      <c r="E31" s="1"/>
      <c r="F31" s="1"/>
      <c r="G31" s="1"/>
      <c r="H31" s="1"/>
    </row>
    <row r="32" spans="1:8" x14ac:dyDescent="0.25">
      <c r="A32" s="1"/>
      <c r="B32" s="156" t="s">
        <v>540</v>
      </c>
      <c r="C32" s="157">
        <v>330887.71000000002</v>
      </c>
      <c r="D32" s="1"/>
      <c r="E32" s="1"/>
      <c r="F32" s="1"/>
      <c r="G32" s="1"/>
      <c r="H32" s="1"/>
    </row>
    <row r="33" spans="1:8" x14ac:dyDescent="0.25">
      <c r="A33" s="1"/>
      <c r="B33" s="156" t="s">
        <v>23</v>
      </c>
      <c r="C33" s="157">
        <v>67708.240000000005</v>
      </c>
      <c r="D33" s="1"/>
      <c r="E33" s="1"/>
      <c r="F33" s="1"/>
      <c r="G33" s="1"/>
      <c r="H33" s="1"/>
    </row>
    <row r="34" spans="1:8" x14ac:dyDescent="0.25">
      <c r="A34" s="1"/>
      <c r="B34" s="156" t="s">
        <v>24</v>
      </c>
      <c r="C34" s="157">
        <v>0.09</v>
      </c>
      <c r="D34" s="1"/>
      <c r="E34" s="1"/>
      <c r="F34" s="1"/>
      <c r="G34" s="1"/>
      <c r="H34" s="1"/>
    </row>
    <row r="35" spans="1:8" x14ac:dyDescent="0.25">
      <c r="A35" s="1"/>
      <c r="B35" s="156" t="s">
        <v>25</v>
      </c>
      <c r="C35" s="157">
        <v>369693.12</v>
      </c>
      <c r="D35" s="1"/>
      <c r="E35" s="1"/>
      <c r="F35" s="1"/>
      <c r="G35" s="1"/>
      <c r="H35" s="1"/>
    </row>
    <row r="36" spans="1:8" x14ac:dyDescent="0.25">
      <c r="A36" s="1"/>
      <c r="B36" s="156" t="s">
        <v>26</v>
      </c>
      <c r="C36" s="157">
        <v>1593525.03</v>
      </c>
      <c r="D36" s="1"/>
      <c r="E36" s="1"/>
      <c r="F36" s="1"/>
      <c r="G36" s="1"/>
      <c r="H36" s="1"/>
    </row>
    <row r="37" spans="1:8" x14ac:dyDescent="0.25">
      <c r="A37" s="1"/>
      <c r="B37" s="156" t="s">
        <v>27</v>
      </c>
      <c r="C37" s="157">
        <v>244220.33</v>
      </c>
      <c r="D37" s="1"/>
      <c r="E37" s="1"/>
      <c r="F37" s="1"/>
      <c r="G37" s="1"/>
      <c r="H37" s="1"/>
    </row>
    <row r="38" spans="1:8" x14ac:dyDescent="0.25">
      <c r="A38" s="1"/>
      <c r="B38" s="156" t="s">
        <v>28</v>
      </c>
      <c r="C38" s="157">
        <v>15900</v>
      </c>
      <c r="D38" s="1"/>
      <c r="E38" s="1"/>
      <c r="F38" s="1"/>
      <c r="G38" s="1"/>
      <c r="H38" s="1"/>
    </row>
    <row r="39" spans="1:8" x14ac:dyDescent="0.25">
      <c r="A39" s="1"/>
      <c r="B39" s="156" t="s">
        <v>541</v>
      </c>
      <c r="C39" s="157">
        <v>0</v>
      </c>
      <c r="D39" s="1"/>
      <c r="E39" s="1"/>
      <c r="F39" s="1"/>
      <c r="G39" s="1"/>
      <c r="H39" s="1"/>
    </row>
    <row r="40" spans="1:8" x14ac:dyDescent="0.25">
      <c r="A40" s="1"/>
      <c r="B40" s="156" t="s">
        <v>542</v>
      </c>
      <c r="C40" s="157">
        <v>1614465.62</v>
      </c>
      <c r="D40" s="1"/>
      <c r="E40" s="1"/>
      <c r="F40" s="1"/>
      <c r="G40" s="1"/>
      <c r="H40" s="1"/>
    </row>
    <row r="41" spans="1:8" x14ac:dyDescent="0.25">
      <c r="A41" s="1"/>
      <c r="B41" s="156" t="s">
        <v>543</v>
      </c>
      <c r="C41" s="157">
        <v>47549.63</v>
      </c>
      <c r="D41" s="1"/>
      <c r="E41" s="1"/>
      <c r="F41" s="1"/>
      <c r="G41" s="1"/>
      <c r="H41" s="1"/>
    </row>
    <row r="42" spans="1:8" x14ac:dyDescent="0.25">
      <c r="A42" s="1"/>
      <c r="B42" s="156" t="s">
        <v>544</v>
      </c>
      <c r="C42" s="157">
        <v>1240.94</v>
      </c>
      <c r="D42" s="1"/>
      <c r="E42" s="1"/>
      <c r="F42" s="1"/>
      <c r="G42" s="1"/>
      <c r="H42" s="1"/>
    </row>
    <row r="43" spans="1:8" x14ac:dyDescent="0.25">
      <c r="A43" s="1"/>
      <c r="B43" s="156" t="s">
        <v>545</v>
      </c>
      <c r="C43" s="157">
        <v>61139.85</v>
      </c>
      <c r="D43" s="1"/>
      <c r="E43" s="1"/>
      <c r="F43" s="1"/>
      <c r="G43" s="1"/>
      <c r="H43" s="1"/>
    </row>
    <row r="44" spans="1:8" x14ac:dyDescent="0.25">
      <c r="A44" s="1"/>
      <c r="B44" s="156" t="s">
        <v>546</v>
      </c>
      <c r="C44" s="157">
        <v>139609.67000000001</v>
      </c>
      <c r="D44" s="1"/>
      <c r="E44" s="1"/>
      <c r="F44" s="1"/>
      <c r="G44" s="1"/>
      <c r="H44" s="1"/>
    </row>
    <row r="45" spans="1:8" x14ac:dyDescent="0.25">
      <c r="A45" s="1"/>
      <c r="B45" s="156" t="s">
        <v>547</v>
      </c>
      <c r="C45" s="157">
        <v>18788.11</v>
      </c>
      <c r="D45" s="1"/>
      <c r="E45" s="1"/>
      <c r="F45" s="1"/>
      <c r="G45" s="1"/>
      <c r="H45" s="1"/>
    </row>
    <row r="46" spans="1:8" x14ac:dyDescent="0.25">
      <c r="A46" s="1"/>
      <c r="B46" s="156" t="s">
        <v>548</v>
      </c>
      <c r="C46" s="157">
        <v>170422.79</v>
      </c>
      <c r="D46" s="1"/>
      <c r="E46" s="1"/>
      <c r="F46" s="1"/>
      <c r="G46" s="1"/>
      <c r="H46" s="1"/>
    </row>
    <row r="47" spans="1:8" x14ac:dyDescent="0.25">
      <c r="A47" s="1"/>
      <c r="B47" s="156" t="s">
        <v>549</v>
      </c>
      <c r="C47" s="157">
        <v>0</v>
      </c>
      <c r="D47" s="1"/>
      <c r="E47" s="1"/>
      <c r="F47" s="1"/>
      <c r="G47" s="1"/>
      <c r="H47" s="1"/>
    </row>
    <row r="48" spans="1:8" x14ac:dyDescent="0.25">
      <c r="A48" s="24"/>
      <c r="B48" s="156" t="s">
        <v>29</v>
      </c>
      <c r="C48" s="157">
        <v>250090.91</v>
      </c>
      <c r="D48" s="24"/>
      <c r="E48" s="24"/>
      <c r="F48" s="24"/>
      <c r="G48" s="24"/>
      <c r="H48" s="24"/>
    </row>
    <row r="49" spans="1:8" x14ac:dyDescent="0.25">
      <c r="A49" s="24"/>
      <c r="B49" s="156" t="s">
        <v>441</v>
      </c>
      <c r="C49" s="157">
        <v>321704.21000000002</v>
      </c>
      <c r="D49" s="24"/>
      <c r="E49" s="24"/>
      <c r="F49" s="24"/>
      <c r="G49" s="24"/>
      <c r="H49" s="24"/>
    </row>
    <row r="50" spans="1:8" x14ac:dyDescent="0.25">
      <c r="A50" s="24"/>
      <c r="B50" s="9" t="s">
        <v>30</v>
      </c>
      <c r="C50" s="176">
        <f>SUM(C51:C60)</f>
        <v>5764008.7999999998</v>
      </c>
      <c r="D50" s="24"/>
      <c r="E50" s="24"/>
      <c r="F50" s="24"/>
      <c r="G50" s="24"/>
      <c r="H50" s="24"/>
    </row>
    <row r="51" spans="1:8" x14ac:dyDescent="0.25">
      <c r="A51" s="24"/>
      <c r="B51" s="156" t="s">
        <v>550</v>
      </c>
      <c r="C51" s="159">
        <v>0</v>
      </c>
      <c r="D51" s="24"/>
      <c r="E51" s="24"/>
      <c r="F51" s="24"/>
      <c r="G51" s="24"/>
      <c r="H51" s="24"/>
    </row>
    <row r="52" spans="1:8" x14ac:dyDescent="0.25">
      <c r="A52" s="24"/>
      <c r="B52" s="156" t="s">
        <v>551</v>
      </c>
      <c r="C52" s="159">
        <v>0</v>
      </c>
      <c r="D52" s="24"/>
      <c r="E52" s="24"/>
      <c r="F52" s="24"/>
      <c r="G52" s="24"/>
      <c r="H52" s="24"/>
    </row>
    <row r="53" spans="1:8" x14ac:dyDescent="0.25">
      <c r="A53" s="24"/>
      <c r="B53" s="156" t="s">
        <v>552</v>
      </c>
      <c r="C53" s="159">
        <v>0</v>
      </c>
      <c r="D53" s="24"/>
      <c r="E53" s="24"/>
      <c r="F53" s="24"/>
      <c r="G53" s="24"/>
      <c r="H53" s="24"/>
    </row>
    <row r="54" spans="1:8" x14ac:dyDescent="0.25">
      <c r="A54" s="24"/>
      <c r="B54" s="156" t="s">
        <v>31</v>
      </c>
      <c r="C54" s="159">
        <v>0</v>
      </c>
      <c r="D54" s="24"/>
      <c r="E54" s="24"/>
      <c r="F54" s="24"/>
      <c r="G54" s="24"/>
      <c r="H54" s="24"/>
    </row>
    <row r="55" spans="1:8" x14ac:dyDescent="0.25">
      <c r="A55" s="24"/>
      <c r="B55" s="156" t="s">
        <v>553</v>
      </c>
      <c r="C55" s="159">
        <v>0</v>
      </c>
      <c r="D55" s="24"/>
      <c r="E55" s="24"/>
      <c r="F55" s="24"/>
      <c r="G55" s="24"/>
      <c r="H55" s="24"/>
    </row>
    <row r="56" spans="1:8" x14ac:dyDescent="0.25">
      <c r="A56" s="24"/>
      <c r="B56" s="156" t="s">
        <v>554</v>
      </c>
      <c r="C56" s="159">
        <v>0</v>
      </c>
      <c r="D56" s="24"/>
      <c r="E56" s="24"/>
      <c r="F56" s="24"/>
      <c r="G56" s="24"/>
      <c r="H56" s="24"/>
    </row>
    <row r="57" spans="1:8" x14ac:dyDescent="0.25">
      <c r="A57" s="24"/>
      <c r="B57" s="156" t="s">
        <v>555</v>
      </c>
      <c r="C57" s="159">
        <v>0</v>
      </c>
      <c r="D57" s="24"/>
      <c r="E57" s="24"/>
      <c r="F57" s="24"/>
      <c r="G57" s="24"/>
      <c r="H57" s="24"/>
    </row>
    <row r="58" spans="1:8" x14ac:dyDescent="0.25">
      <c r="A58" s="24"/>
      <c r="B58" s="156" t="s">
        <v>556</v>
      </c>
      <c r="C58" s="159">
        <v>1.57</v>
      </c>
      <c r="D58" s="24"/>
      <c r="E58" s="24"/>
      <c r="F58" s="24"/>
      <c r="G58" s="24"/>
      <c r="H58" s="24"/>
    </row>
    <row r="59" spans="1:8" x14ac:dyDescent="0.25">
      <c r="A59" s="24"/>
      <c r="B59" s="156" t="s">
        <v>557</v>
      </c>
      <c r="C59" s="159">
        <v>0.06</v>
      </c>
      <c r="D59" s="24"/>
      <c r="E59" s="24"/>
      <c r="F59" s="24"/>
      <c r="G59" s="24"/>
      <c r="H59" s="24"/>
    </row>
    <row r="60" spans="1:8" x14ac:dyDescent="0.25">
      <c r="A60" s="24"/>
      <c r="B60" s="156" t="s">
        <v>446</v>
      </c>
      <c r="C60" s="159">
        <v>5764007.1699999999</v>
      </c>
      <c r="D60" s="24"/>
      <c r="E60" s="24"/>
      <c r="F60" s="24"/>
      <c r="G60" s="24"/>
      <c r="H60" s="24"/>
    </row>
    <row r="61" spans="1:8" x14ac:dyDescent="0.25">
      <c r="A61" s="24"/>
      <c r="B61" s="160"/>
      <c r="C61" s="158"/>
      <c r="D61" s="24"/>
      <c r="E61" s="24"/>
      <c r="F61" s="24"/>
      <c r="G61" s="24"/>
      <c r="H61" s="24"/>
    </row>
    <row r="62" spans="1:8" x14ac:dyDescent="0.25">
      <c r="A62" s="24"/>
      <c r="B62" s="9" t="s">
        <v>32</v>
      </c>
      <c r="C62" s="183">
        <f>SUM(C63:C66)</f>
        <v>819723.78</v>
      </c>
      <c r="D62" s="24"/>
      <c r="E62" s="24"/>
      <c r="F62" s="24"/>
      <c r="G62" s="24"/>
      <c r="H62" s="24"/>
    </row>
    <row r="63" spans="1:8" x14ac:dyDescent="0.25">
      <c r="A63" s="24"/>
      <c r="B63" s="33" t="s">
        <v>442</v>
      </c>
      <c r="C63" s="159">
        <v>0</v>
      </c>
      <c r="D63" s="24"/>
      <c r="E63" s="24"/>
      <c r="F63" s="24"/>
      <c r="G63" s="24"/>
      <c r="H63" s="24"/>
    </row>
    <row r="64" spans="1:8" x14ac:dyDescent="0.25">
      <c r="A64" s="24"/>
      <c r="B64" s="33" t="s">
        <v>443</v>
      </c>
      <c r="C64" s="159">
        <v>0</v>
      </c>
      <c r="D64" s="24"/>
      <c r="E64" s="24"/>
      <c r="F64" s="24"/>
      <c r="G64" s="24"/>
      <c r="H64" s="24"/>
    </row>
    <row r="65" spans="1:8" ht="22.5" customHeight="1" x14ac:dyDescent="0.25">
      <c r="A65" s="24"/>
      <c r="B65" s="133" t="s">
        <v>444</v>
      </c>
      <c r="C65" s="161"/>
      <c r="D65" s="24"/>
      <c r="E65" s="24"/>
      <c r="F65" s="24"/>
      <c r="G65" s="24"/>
      <c r="H65" s="24"/>
    </row>
    <row r="66" spans="1:8" x14ac:dyDescent="0.25">
      <c r="A66" s="24"/>
      <c r="B66" s="33" t="s">
        <v>445</v>
      </c>
      <c r="C66" s="159">
        <v>819723.78</v>
      </c>
      <c r="D66" s="24"/>
      <c r="E66" s="24"/>
      <c r="F66" s="24"/>
      <c r="G66" s="24"/>
      <c r="H66" s="24"/>
    </row>
    <row r="67" spans="1:8" x14ac:dyDescent="0.25">
      <c r="A67" s="24"/>
      <c r="B67" s="9" t="s">
        <v>33</v>
      </c>
      <c r="C67" s="162"/>
      <c r="D67" s="24"/>
      <c r="E67" s="24"/>
      <c r="F67" s="24"/>
      <c r="G67" s="24"/>
      <c r="H67" s="24"/>
    </row>
    <row r="68" spans="1:8" x14ac:dyDescent="0.25">
      <c r="A68" s="24"/>
      <c r="B68" s="9" t="s">
        <v>21</v>
      </c>
      <c r="C68" s="165">
        <f>SUM(C69)</f>
        <v>66240.73</v>
      </c>
      <c r="D68" s="24"/>
      <c r="E68" s="24"/>
      <c r="F68" s="24"/>
      <c r="G68" s="24"/>
      <c r="H68" s="24"/>
    </row>
    <row r="69" spans="1:8" x14ac:dyDescent="0.25">
      <c r="A69" s="24"/>
      <c r="B69" s="33" t="s">
        <v>34</v>
      </c>
      <c r="C69" s="159">
        <v>66240.73</v>
      </c>
      <c r="D69" s="24"/>
      <c r="E69" s="24"/>
      <c r="F69" s="24"/>
      <c r="G69" s="24"/>
      <c r="H69" s="24"/>
    </row>
    <row r="70" spans="1:8" x14ac:dyDescent="0.25">
      <c r="A70" s="24"/>
      <c r="B70" s="9" t="s">
        <v>32</v>
      </c>
      <c r="C70" s="176">
        <f>SUM(C71:C72)</f>
        <v>107402.16</v>
      </c>
      <c r="D70" s="24"/>
      <c r="E70" s="24"/>
      <c r="F70" s="24"/>
      <c r="G70" s="24"/>
      <c r="H70" s="24"/>
    </row>
    <row r="71" spans="1:8" x14ac:dyDescent="0.25">
      <c r="A71" s="24"/>
      <c r="B71" s="33" t="s">
        <v>35</v>
      </c>
      <c r="C71" s="159">
        <v>107382.11</v>
      </c>
      <c r="D71" s="24"/>
      <c r="E71" s="24"/>
      <c r="F71" s="24"/>
      <c r="G71" s="24"/>
      <c r="H71" s="24"/>
    </row>
    <row r="72" spans="1:8" x14ac:dyDescent="0.25">
      <c r="A72" s="24"/>
      <c r="B72" s="33" t="s">
        <v>36</v>
      </c>
      <c r="C72" s="159">
        <v>20.05</v>
      </c>
      <c r="D72" s="24"/>
      <c r="E72" s="24"/>
      <c r="F72" s="24"/>
      <c r="G72" s="24"/>
      <c r="H72" s="24"/>
    </row>
    <row r="73" spans="1:8" x14ac:dyDescent="0.25">
      <c r="A73" s="24"/>
      <c r="B73" s="9" t="s">
        <v>37</v>
      </c>
      <c r="C73" s="176">
        <f>C30+C50+C62+C68+C70</f>
        <v>12058572.369999999</v>
      </c>
      <c r="D73" s="25"/>
      <c r="E73" s="235"/>
      <c r="F73" s="24"/>
      <c r="G73" s="24"/>
      <c r="H73" s="24"/>
    </row>
    <row r="74" spans="1:8" x14ac:dyDescent="0.25">
      <c r="A74" s="24"/>
      <c r="B74" s="24"/>
      <c r="C74" s="24"/>
      <c r="D74" s="24"/>
      <c r="E74" s="24"/>
      <c r="F74" s="24"/>
      <c r="G74" s="24"/>
      <c r="H74" s="24"/>
    </row>
    <row r="75" spans="1:8" x14ac:dyDescent="0.25">
      <c r="A75" s="10" t="s">
        <v>38</v>
      </c>
      <c r="B75" s="10"/>
      <c r="C75" s="10"/>
      <c r="D75" s="10"/>
      <c r="E75" s="10"/>
      <c r="F75" s="148"/>
      <c r="G75" s="10"/>
      <c r="H75" s="148"/>
    </row>
    <row r="76" spans="1:8" x14ac:dyDescent="0.25">
      <c r="A76" s="247" t="s">
        <v>39</v>
      </c>
      <c r="B76" s="247"/>
      <c r="C76" s="247"/>
      <c r="D76" s="247"/>
      <c r="E76" s="247"/>
      <c r="F76" s="247"/>
      <c r="G76" s="247"/>
      <c r="H76" s="148"/>
    </row>
    <row r="77" spans="1:8" x14ac:dyDescent="0.25">
      <c r="A77" s="17" t="s">
        <v>40</v>
      </c>
      <c r="B77" s="17"/>
      <c r="C77" s="17"/>
      <c r="D77" s="17"/>
      <c r="E77" s="17"/>
      <c r="F77" s="146"/>
      <c r="G77" s="17"/>
      <c r="H77" s="146"/>
    </row>
    <row r="78" spans="1:8" x14ac:dyDescent="0.25">
      <c r="A78" s="1"/>
      <c r="B78" s="163" t="s">
        <v>5</v>
      </c>
      <c r="C78" s="26">
        <v>2021</v>
      </c>
      <c r="D78" s="26">
        <v>2020</v>
      </c>
      <c r="E78" s="1"/>
      <c r="F78" s="1"/>
      <c r="G78" s="1"/>
      <c r="H78" s="1"/>
    </row>
    <row r="79" spans="1:8" x14ac:dyDescent="0.25">
      <c r="A79" s="1"/>
      <c r="B79" s="33" t="s">
        <v>41</v>
      </c>
      <c r="C79" s="159">
        <v>0</v>
      </c>
      <c r="D79" s="177">
        <v>0</v>
      </c>
      <c r="E79" s="1"/>
      <c r="F79" s="1"/>
      <c r="G79" s="1"/>
      <c r="H79" s="1"/>
    </row>
    <row r="80" spans="1:8" x14ac:dyDescent="0.25">
      <c r="A80" s="1"/>
      <c r="B80" s="133" t="s">
        <v>42</v>
      </c>
      <c r="C80" s="159">
        <v>126584.79</v>
      </c>
      <c r="D80" s="154">
        <v>301419.23</v>
      </c>
      <c r="E80" s="1"/>
      <c r="F80" s="1"/>
      <c r="G80" s="1"/>
      <c r="H80" s="1"/>
    </row>
    <row r="81" spans="1:8" ht="20.399999999999999" x14ac:dyDescent="0.25">
      <c r="A81" s="1"/>
      <c r="B81" s="133" t="s">
        <v>43</v>
      </c>
      <c r="C81" s="159">
        <v>30000</v>
      </c>
      <c r="D81" s="177">
        <v>0</v>
      </c>
      <c r="E81" s="1"/>
      <c r="F81" s="1"/>
      <c r="G81" s="1"/>
      <c r="H81" s="1"/>
    </row>
    <row r="82" spans="1:8" ht="20.399999999999999" x14ac:dyDescent="0.25">
      <c r="A82" s="1"/>
      <c r="B82" s="133" t="s">
        <v>44</v>
      </c>
      <c r="C82" s="159">
        <v>13445.89</v>
      </c>
      <c r="D82" s="154">
        <v>4965.78</v>
      </c>
      <c r="E82" s="1"/>
      <c r="F82" s="1"/>
      <c r="G82" s="1"/>
      <c r="H82" s="1"/>
    </row>
    <row r="83" spans="1:8" x14ac:dyDescent="0.25">
      <c r="A83" s="1"/>
      <c r="B83" s="164"/>
      <c r="C83" s="27"/>
      <c r="D83" s="154"/>
      <c r="E83" s="1"/>
      <c r="F83" s="1"/>
      <c r="G83" s="1"/>
      <c r="H83" s="1"/>
    </row>
    <row r="84" spans="1:8" x14ac:dyDescent="0.25">
      <c r="A84" s="1"/>
      <c r="B84" s="155" t="s">
        <v>10</v>
      </c>
      <c r="C84" s="239">
        <f>SUM(C79:C82)</f>
        <v>170030.68</v>
      </c>
      <c r="D84" s="176">
        <v>306385.01</v>
      </c>
      <c r="E84" s="1"/>
      <c r="F84" s="1"/>
      <c r="G84" s="1"/>
      <c r="H84" s="1"/>
    </row>
    <row r="85" spans="1:8" ht="33" customHeight="1" x14ac:dyDescent="0.25">
      <c r="A85" s="245" t="s">
        <v>45</v>
      </c>
      <c r="B85" s="245"/>
      <c r="C85" s="245"/>
      <c r="D85" s="245"/>
      <c r="E85" s="245"/>
      <c r="F85" s="245"/>
      <c r="G85" s="245"/>
      <c r="H85" s="147"/>
    </row>
    <row r="86" spans="1:8" ht="60" customHeight="1" x14ac:dyDescent="0.25">
      <c r="A86" s="245" t="s">
        <v>46</v>
      </c>
      <c r="B86" s="245"/>
      <c r="C86" s="245"/>
      <c r="D86" s="245"/>
      <c r="E86" s="245"/>
      <c r="F86" s="245"/>
      <c r="G86" s="245"/>
      <c r="H86" s="147"/>
    </row>
    <row r="87" spans="1:8" x14ac:dyDescent="0.25">
      <c r="A87" s="1"/>
      <c r="B87" s="29" t="s">
        <v>13</v>
      </c>
      <c r="C87" s="26" t="s">
        <v>469</v>
      </c>
      <c r="D87" s="1"/>
      <c r="E87" s="1"/>
      <c r="F87" s="1"/>
      <c r="G87" s="1"/>
      <c r="H87" s="1"/>
    </row>
    <row r="88" spans="1:8" x14ac:dyDescent="0.25">
      <c r="A88" s="2"/>
      <c r="B88" s="9" t="s">
        <v>42</v>
      </c>
      <c r="C88" s="30"/>
      <c r="D88" s="2"/>
      <c r="E88" s="2"/>
      <c r="F88" s="2"/>
      <c r="G88" s="2"/>
      <c r="H88" s="2"/>
    </row>
    <row r="89" spans="1:8" x14ac:dyDescent="0.25">
      <c r="A89" s="1"/>
      <c r="B89" s="31" t="s">
        <v>47</v>
      </c>
      <c r="C89" s="159">
        <f>SUM(C90:C92)</f>
        <v>903.49</v>
      </c>
      <c r="D89" s="1"/>
      <c r="E89" s="1"/>
      <c r="F89" s="1"/>
      <c r="G89" s="1"/>
      <c r="H89" s="1"/>
    </row>
    <row r="90" spans="1:8" x14ac:dyDescent="0.25">
      <c r="A90" s="1"/>
      <c r="B90" s="33" t="s">
        <v>48</v>
      </c>
      <c r="C90" s="159">
        <v>903.49</v>
      </c>
      <c r="D90" s="1"/>
      <c r="E90" s="1"/>
      <c r="F90" s="1"/>
      <c r="G90" s="1"/>
      <c r="H90" s="1"/>
    </row>
    <row r="91" spans="1:8" x14ac:dyDescent="0.25">
      <c r="A91" s="34"/>
      <c r="B91" s="33" t="s">
        <v>49</v>
      </c>
      <c r="C91" s="159">
        <v>0</v>
      </c>
      <c r="D91" s="34"/>
      <c r="E91" s="34"/>
      <c r="F91" s="34"/>
      <c r="G91" s="34"/>
      <c r="H91" s="34"/>
    </row>
    <row r="92" spans="1:8" x14ac:dyDescent="0.25">
      <c r="A92" s="24"/>
      <c r="B92" s="33" t="s">
        <v>49</v>
      </c>
      <c r="C92" s="159">
        <v>0</v>
      </c>
      <c r="D92" s="24"/>
      <c r="E92" s="24"/>
      <c r="F92" s="24"/>
      <c r="G92" s="24"/>
      <c r="H92" s="24"/>
    </row>
    <row r="93" spans="1:8" x14ac:dyDescent="0.25">
      <c r="A93" s="24"/>
      <c r="B93" s="31" t="s">
        <v>50</v>
      </c>
      <c r="C93" s="159">
        <f>SUM(C94:C129)</f>
        <v>86440.02</v>
      </c>
      <c r="D93" s="24"/>
      <c r="E93" s="24"/>
      <c r="F93" s="24"/>
      <c r="G93" s="24"/>
      <c r="H93" s="24"/>
    </row>
    <row r="94" spans="1:8" x14ac:dyDescent="0.25">
      <c r="A94" s="24"/>
      <c r="B94" s="156" t="s">
        <v>558</v>
      </c>
      <c r="C94" s="159">
        <v>7500</v>
      </c>
      <c r="D94" s="24"/>
      <c r="E94" s="24"/>
      <c r="F94" s="24"/>
      <c r="G94" s="24"/>
      <c r="H94" s="24"/>
    </row>
    <row r="95" spans="1:8" x14ac:dyDescent="0.25">
      <c r="A95" s="24"/>
      <c r="B95" s="156" t="s">
        <v>559</v>
      </c>
      <c r="C95" s="159">
        <v>2137.52</v>
      </c>
      <c r="D95" s="24"/>
      <c r="E95" s="24"/>
      <c r="F95" s="24"/>
      <c r="G95" s="24"/>
      <c r="H95" s="24"/>
    </row>
    <row r="96" spans="1:8" x14ac:dyDescent="0.25">
      <c r="A96" s="24"/>
      <c r="B96" s="156" t="s">
        <v>560</v>
      </c>
      <c r="C96" s="159">
        <v>1625</v>
      </c>
      <c r="D96" s="24"/>
      <c r="E96" s="24"/>
      <c r="F96" s="24"/>
      <c r="G96" s="24"/>
      <c r="H96" s="24"/>
    </row>
    <row r="97" spans="1:8" x14ac:dyDescent="0.25">
      <c r="A97" s="24"/>
      <c r="B97" s="156" t="s">
        <v>561</v>
      </c>
      <c r="C97" s="159">
        <v>0</v>
      </c>
      <c r="D97" s="24"/>
      <c r="E97" s="24"/>
      <c r="F97" s="24"/>
      <c r="G97" s="24"/>
      <c r="H97" s="24"/>
    </row>
    <row r="98" spans="1:8" x14ac:dyDescent="0.25">
      <c r="A98" s="24"/>
      <c r="B98" s="156" t="s">
        <v>562</v>
      </c>
      <c r="C98" s="159">
        <v>0</v>
      </c>
      <c r="D98" s="24"/>
      <c r="E98" s="24"/>
      <c r="F98" s="24"/>
      <c r="G98" s="24"/>
      <c r="H98" s="24"/>
    </row>
    <row r="99" spans="1:8" x14ac:dyDescent="0.25">
      <c r="A99" s="24"/>
      <c r="B99" s="156" t="s">
        <v>563</v>
      </c>
      <c r="C99" s="159">
        <v>0</v>
      </c>
      <c r="D99" s="24"/>
      <c r="E99" s="24"/>
      <c r="F99" s="24"/>
      <c r="G99" s="24"/>
      <c r="H99" s="24"/>
    </row>
    <row r="100" spans="1:8" x14ac:dyDescent="0.25">
      <c r="A100" s="24"/>
      <c r="B100" s="156" t="s">
        <v>564</v>
      </c>
      <c r="C100" s="159">
        <v>0</v>
      </c>
      <c r="D100" s="24"/>
      <c r="E100" s="24"/>
      <c r="F100" s="24"/>
      <c r="G100" s="24"/>
      <c r="H100" s="24"/>
    </row>
    <row r="101" spans="1:8" x14ac:dyDescent="0.25">
      <c r="A101" s="24"/>
      <c r="B101" s="156" t="s">
        <v>565</v>
      </c>
      <c r="C101" s="159">
        <v>625</v>
      </c>
      <c r="D101" s="24"/>
      <c r="E101" s="24"/>
      <c r="F101" s="24"/>
      <c r="G101" s="24"/>
      <c r="H101" s="24"/>
    </row>
    <row r="102" spans="1:8" x14ac:dyDescent="0.25">
      <c r="A102" s="24"/>
      <c r="B102" s="156" t="s">
        <v>566</v>
      </c>
      <c r="C102" s="159">
        <v>6250</v>
      </c>
      <c r="D102" s="24"/>
      <c r="E102" s="24"/>
      <c r="F102" s="24"/>
      <c r="G102" s="24"/>
      <c r="H102" s="24"/>
    </row>
    <row r="103" spans="1:8" x14ac:dyDescent="0.25">
      <c r="A103" s="24"/>
      <c r="B103" s="156" t="s">
        <v>567</v>
      </c>
      <c r="C103" s="159">
        <v>0</v>
      </c>
      <c r="D103" s="24"/>
      <c r="E103" s="24"/>
      <c r="F103" s="24"/>
      <c r="G103" s="24"/>
      <c r="H103" s="24"/>
    </row>
    <row r="104" spans="1:8" x14ac:dyDescent="0.25">
      <c r="A104" s="24"/>
      <c r="B104" s="156" t="s">
        <v>568</v>
      </c>
      <c r="C104" s="159">
        <v>0</v>
      </c>
      <c r="D104" s="24"/>
      <c r="E104" s="24"/>
      <c r="F104" s="24"/>
      <c r="G104" s="24"/>
      <c r="H104" s="24"/>
    </row>
    <row r="105" spans="1:8" x14ac:dyDescent="0.25">
      <c r="A105" s="24"/>
      <c r="B105" s="156" t="s">
        <v>569</v>
      </c>
      <c r="C105" s="159">
        <v>7500</v>
      </c>
      <c r="D105" s="24"/>
      <c r="E105" s="24"/>
      <c r="F105" s="24"/>
      <c r="G105" s="24"/>
      <c r="H105" s="24"/>
    </row>
    <row r="106" spans="1:8" x14ac:dyDescent="0.25">
      <c r="A106" s="24"/>
      <c r="B106" s="156" t="s">
        <v>570</v>
      </c>
      <c r="C106" s="159">
        <v>1125</v>
      </c>
      <c r="D106" s="24"/>
      <c r="E106" s="24"/>
      <c r="F106" s="24"/>
      <c r="G106" s="24"/>
      <c r="H106" s="24"/>
    </row>
    <row r="107" spans="1:8" x14ac:dyDescent="0.25">
      <c r="A107" s="24"/>
      <c r="B107" s="156" t="s">
        <v>571</v>
      </c>
      <c r="C107" s="159">
        <v>1250</v>
      </c>
      <c r="D107" s="24"/>
      <c r="E107" s="24"/>
      <c r="F107" s="24"/>
      <c r="G107" s="24"/>
      <c r="H107" s="24"/>
    </row>
    <row r="108" spans="1:8" x14ac:dyDescent="0.25">
      <c r="A108" s="24"/>
      <c r="B108" s="156" t="s">
        <v>572</v>
      </c>
      <c r="C108" s="159">
        <v>5250</v>
      </c>
      <c r="D108" s="168"/>
      <c r="E108" s="24"/>
      <c r="F108" s="24"/>
      <c r="G108" s="24"/>
      <c r="H108" s="24"/>
    </row>
    <row r="109" spans="1:8" x14ac:dyDescent="0.25">
      <c r="A109" s="24"/>
      <c r="B109" s="156" t="s">
        <v>573</v>
      </c>
      <c r="C109" s="159">
        <v>12000</v>
      </c>
      <c r="D109" s="24"/>
      <c r="E109" s="24"/>
      <c r="F109" s="24"/>
      <c r="G109" s="24"/>
      <c r="H109" s="24"/>
    </row>
    <row r="110" spans="1:8" x14ac:dyDescent="0.25">
      <c r="A110" s="24"/>
      <c r="B110" s="156" t="s">
        <v>574</v>
      </c>
      <c r="C110" s="159">
        <v>0</v>
      </c>
      <c r="D110" s="24"/>
      <c r="E110" s="24"/>
      <c r="F110" s="24"/>
      <c r="G110" s="24"/>
      <c r="H110" s="24"/>
    </row>
    <row r="111" spans="1:8" x14ac:dyDescent="0.25">
      <c r="A111" s="24"/>
      <c r="B111" s="156" t="s">
        <v>575</v>
      </c>
      <c r="C111" s="159">
        <v>375</v>
      </c>
      <c r="D111" s="24"/>
      <c r="E111" s="24"/>
      <c r="F111" s="24"/>
      <c r="G111" s="24"/>
      <c r="H111" s="24"/>
    </row>
    <row r="112" spans="1:8" x14ac:dyDescent="0.25">
      <c r="A112" s="24"/>
      <c r="B112" s="156" t="s">
        <v>576</v>
      </c>
      <c r="C112" s="159">
        <v>625</v>
      </c>
      <c r="D112" s="24"/>
      <c r="E112" s="24"/>
      <c r="F112" s="24"/>
      <c r="G112" s="24"/>
      <c r="H112" s="24"/>
    </row>
    <row r="113" spans="1:8" x14ac:dyDescent="0.25">
      <c r="A113" s="24"/>
      <c r="B113" s="156" t="s">
        <v>577</v>
      </c>
      <c r="C113" s="159">
        <v>3125</v>
      </c>
      <c r="D113" s="24"/>
      <c r="E113" s="24"/>
      <c r="F113" s="24"/>
      <c r="G113" s="24"/>
      <c r="H113" s="24"/>
    </row>
    <row r="114" spans="1:8" x14ac:dyDescent="0.25">
      <c r="A114" s="24"/>
      <c r="B114" s="156" t="s">
        <v>578</v>
      </c>
      <c r="C114" s="159">
        <v>2500</v>
      </c>
      <c r="D114" s="24"/>
      <c r="E114" s="24"/>
      <c r="F114" s="24"/>
      <c r="G114" s="24"/>
      <c r="H114" s="24"/>
    </row>
    <row r="115" spans="1:8" x14ac:dyDescent="0.25">
      <c r="A115" s="24"/>
      <c r="B115" s="156" t="s">
        <v>579</v>
      </c>
      <c r="C115" s="159">
        <v>0</v>
      </c>
      <c r="D115" s="24"/>
      <c r="E115" s="24"/>
      <c r="F115" s="24"/>
      <c r="G115" s="24"/>
      <c r="H115" s="24"/>
    </row>
    <row r="116" spans="1:8" x14ac:dyDescent="0.25">
      <c r="A116" s="24"/>
      <c r="B116" s="156" t="s">
        <v>580</v>
      </c>
      <c r="C116" s="159">
        <v>1875</v>
      </c>
      <c r="D116" s="24"/>
      <c r="E116" s="24"/>
      <c r="F116" s="24"/>
      <c r="G116" s="24"/>
      <c r="H116" s="24"/>
    </row>
    <row r="117" spans="1:8" x14ac:dyDescent="0.25">
      <c r="A117" s="24"/>
      <c r="B117" s="156" t="s">
        <v>581</v>
      </c>
      <c r="C117" s="159">
        <v>-625</v>
      </c>
      <c r="D117" s="24"/>
      <c r="E117" s="24"/>
      <c r="F117" s="24"/>
      <c r="G117" s="24"/>
      <c r="H117" s="24"/>
    </row>
    <row r="118" spans="1:8" x14ac:dyDescent="0.25">
      <c r="A118" s="24"/>
      <c r="B118" s="156" t="s">
        <v>582</v>
      </c>
      <c r="C118" s="159">
        <v>0</v>
      </c>
      <c r="D118" s="24"/>
      <c r="E118" s="24"/>
      <c r="F118" s="24"/>
      <c r="G118" s="24"/>
      <c r="H118" s="24"/>
    </row>
    <row r="119" spans="1:8" x14ac:dyDescent="0.25">
      <c r="A119" s="24"/>
      <c r="B119" s="156" t="s">
        <v>583</v>
      </c>
      <c r="C119" s="159">
        <v>2500</v>
      </c>
      <c r="D119" s="24"/>
      <c r="E119" s="24"/>
      <c r="F119" s="24"/>
      <c r="G119" s="24"/>
      <c r="H119" s="24"/>
    </row>
    <row r="120" spans="1:8" x14ac:dyDescent="0.25">
      <c r="A120" s="24"/>
      <c r="B120" s="156" t="s">
        <v>584</v>
      </c>
      <c r="C120" s="159">
        <v>0</v>
      </c>
      <c r="D120" s="24"/>
      <c r="E120" s="24"/>
      <c r="F120" s="24"/>
      <c r="G120" s="24"/>
      <c r="H120" s="24"/>
    </row>
    <row r="121" spans="1:8" x14ac:dyDescent="0.25">
      <c r="A121" s="24"/>
      <c r="B121" s="156" t="s">
        <v>585</v>
      </c>
      <c r="C121" s="159">
        <v>-375</v>
      </c>
      <c r="D121" s="24"/>
      <c r="E121" s="24"/>
      <c r="F121" s="24"/>
      <c r="G121" s="24"/>
      <c r="H121" s="24"/>
    </row>
    <row r="122" spans="1:8" x14ac:dyDescent="0.25">
      <c r="A122" s="24"/>
      <c r="B122" s="156" t="s">
        <v>586</v>
      </c>
      <c r="C122" s="159">
        <v>1865</v>
      </c>
      <c r="D122" s="24"/>
      <c r="E122" s="24"/>
      <c r="F122" s="24"/>
      <c r="G122" s="24"/>
      <c r="H122" s="24"/>
    </row>
    <row r="123" spans="1:8" x14ac:dyDescent="0.25">
      <c r="A123" s="24"/>
      <c r="B123" s="156" t="s">
        <v>587</v>
      </c>
      <c r="C123" s="159">
        <v>1000</v>
      </c>
      <c r="D123" s="24"/>
      <c r="E123" s="24"/>
      <c r="F123" s="24"/>
      <c r="G123" s="24"/>
      <c r="H123" s="24"/>
    </row>
    <row r="124" spans="1:8" x14ac:dyDescent="0.25">
      <c r="A124" s="24"/>
      <c r="B124" s="156" t="s">
        <v>588</v>
      </c>
      <c r="C124" s="159">
        <v>1125</v>
      </c>
      <c r="D124" s="24"/>
      <c r="E124" s="24"/>
      <c r="F124" s="24"/>
      <c r="G124" s="24"/>
      <c r="H124" s="24"/>
    </row>
    <row r="125" spans="1:8" s="142" customFormat="1" x14ac:dyDescent="0.25">
      <c r="A125" s="24"/>
      <c r="B125" s="156" t="s">
        <v>589</v>
      </c>
      <c r="C125" s="159">
        <v>1250</v>
      </c>
      <c r="D125" s="24"/>
      <c r="E125" s="24"/>
      <c r="F125" s="24"/>
      <c r="G125" s="24"/>
      <c r="H125" s="24"/>
    </row>
    <row r="126" spans="1:8" s="142" customFormat="1" x14ac:dyDescent="0.25">
      <c r="A126" s="24"/>
      <c r="B126" s="156" t="s">
        <v>590</v>
      </c>
      <c r="C126" s="159">
        <v>2812.5</v>
      </c>
      <c r="D126" s="24"/>
      <c r="E126" s="24"/>
      <c r="F126" s="24"/>
      <c r="G126" s="24"/>
      <c r="H126" s="24"/>
    </row>
    <row r="127" spans="1:8" s="142" customFormat="1" x14ac:dyDescent="0.25">
      <c r="A127" s="24"/>
      <c r="B127" s="156" t="s">
        <v>591</v>
      </c>
      <c r="C127" s="159">
        <v>7500</v>
      </c>
      <c r="D127" s="24"/>
      <c r="E127" s="24"/>
      <c r="F127" s="24"/>
      <c r="G127" s="24"/>
      <c r="H127" s="24"/>
    </row>
    <row r="128" spans="1:8" s="142" customFormat="1" x14ac:dyDescent="0.25">
      <c r="A128" s="24"/>
      <c r="B128" s="156" t="s">
        <v>592</v>
      </c>
      <c r="C128" s="159">
        <v>7500</v>
      </c>
      <c r="D128" s="24"/>
      <c r="E128" s="24"/>
      <c r="F128" s="24"/>
      <c r="G128" s="24"/>
      <c r="H128" s="24"/>
    </row>
    <row r="129" spans="1:8" s="142" customFormat="1" x14ac:dyDescent="0.25">
      <c r="A129" s="24"/>
      <c r="B129" s="156" t="s">
        <v>593</v>
      </c>
      <c r="C129" s="159">
        <v>8125</v>
      </c>
      <c r="D129" s="24"/>
      <c r="E129" s="24"/>
      <c r="F129" s="24"/>
      <c r="G129" s="24"/>
      <c r="H129" s="24"/>
    </row>
    <row r="130" spans="1:8" x14ac:dyDescent="0.25">
      <c r="A130" s="24"/>
      <c r="B130" s="9" t="s">
        <v>51</v>
      </c>
      <c r="C130" s="165">
        <f>SUM(C131:C149)</f>
        <v>32283.279999999999</v>
      </c>
      <c r="D130" s="24"/>
      <c r="E130" s="24"/>
      <c r="F130" s="24"/>
      <c r="G130" s="24"/>
      <c r="H130" s="24"/>
    </row>
    <row r="131" spans="1:8" x14ac:dyDescent="0.25">
      <c r="A131" s="24"/>
      <c r="B131" s="7" t="s">
        <v>447</v>
      </c>
      <c r="C131" s="159">
        <v>500</v>
      </c>
      <c r="D131" s="24"/>
      <c r="E131" s="24"/>
      <c r="F131" s="24"/>
      <c r="G131" s="24"/>
      <c r="H131" s="24"/>
    </row>
    <row r="132" spans="1:8" x14ac:dyDescent="0.25">
      <c r="A132" s="24"/>
      <c r="B132" s="7" t="s">
        <v>448</v>
      </c>
      <c r="C132" s="159">
        <v>1180</v>
      </c>
      <c r="D132" s="24"/>
      <c r="E132" s="24"/>
      <c r="F132" s="24"/>
      <c r="G132" s="24"/>
      <c r="H132" s="24"/>
    </row>
    <row r="133" spans="1:8" x14ac:dyDescent="0.25">
      <c r="A133" s="24"/>
      <c r="B133" s="7" t="s">
        <v>449</v>
      </c>
      <c r="C133" s="159">
        <v>1050</v>
      </c>
      <c r="D133" s="24"/>
      <c r="E133" s="24"/>
      <c r="F133" s="24"/>
      <c r="G133" s="24"/>
      <c r="H133" s="24"/>
    </row>
    <row r="134" spans="1:8" x14ac:dyDescent="0.25">
      <c r="A134" s="24"/>
      <c r="B134" s="7" t="s">
        <v>450</v>
      </c>
      <c r="C134" s="159">
        <v>1309.99</v>
      </c>
      <c r="D134" s="24"/>
      <c r="E134" s="24"/>
      <c r="F134" s="24"/>
      <c r="G134" s="24"/>
      <c r="H134" s="24"/>
    </row>
    <row r="135" spans="1:8" x14ac:dyDescent="0.25">
      <c r="A135" s="24"/>
      <c r="B135" s="7" t="s">
        <v>451</v>
      </c>
      <c r="C135" s="159">
        <v>5884.52</v>
      </c>
      <c r="D135" s="24"/>
      <c r="E135" s="24"/>
      <c r="F135" s="24"/>
      <c r="G135" s="24"/>
      <c r="H135" s="24"/>
    </row>
    <row r="136" spans="1:8" x14ac:dyDescent="0.25">
      <c r="A136" s="24"/>
      <c r="B136" s="7" t="s">
        <v>452</v>
      </c>
      <c r="C136" s="159">
        <v>300</v>
      </c>
      <c r="D136" s="24"/>
      <c r="E136" s="24"/>
      <c r="F136" s="24"/>
      <c r="G136" s="24"/>
      <c r="H136" s="24"/>
    </row>
    <row r="137" spans="1:8" x14ac:dyDescent="0.25">
      <c r="A137" s="24"/>
      <c r="B137" s="7" t="s">
        <v>453</v>
      </c>
      <c r="C137" s="159">
        <v>1284</v>
      </c>
      <c r="D137" s="24"/>
      <c r="E137" s="24"/>
      <c r="F137" s="24"/>
      <c r="G137" s="24"/>
      <c r="H137" s="24"/>
    </row>
    <row r="138" spans="1:8" x14ac:dyDescent="0.25">
      <c r="A138" s="24"/>
      <c r="B138" s="7" t="s">
        <v>454</v>
      </c>
      <c r="C138" s="159">
        <v>500</v>
      </c>
      <c r="D138" s="24"/>
      <c r="E138" s="24"/>
      <c r="F138" s="24"/>
      <c r="G138" s="24"/>
      <c r="H138" s="24"/>
    </row>
    <row r="139" spans="1:8" x14ac:dyDescent="0.25">
      <c r="A139" s="24"/>
      <c r="B139" s="7" t="s">
        <v>455</v>
      </c>
      <c r="C139" s="159">
        <v>900</v>
      </c>
      <c r="D139" s="24"/>
      <c r="E139" s="24"/>
      <c r="F139" s="24"/>
      <c r="G139" s="24"/>
      <c r="H139" s="24"/>
    </row>
    <row r="140" spans="1:8" x14ac:dyDescent="0.25">
      <c r="A140" s="24"/>
      <c r="B140" s="7" t="s">
        <v>456</v>
      </c>
      <c r="C140" s="159">
        <v>7000</v>
      </c>
      <c r="D140" s="24"/>
      <c r="E140" s="24"/>
      <c r="F140" s="24"/>
      <c r="G140" s="24"/>
      <c r="H140" s="24"/>
    </row>
    <row r="141" spans="1:8" x14ac:dyDescent="0.25">
      <c r="A141" s="24"/>
      <c r="B141" s="7" t="s">
        <v>457</v>
      </c>
      <c r="C141" s="159">
        <v>500</v>
      </c>
      <c r="D141" s="24"/>
      <c r="E141" s="24"/>
      <c r="F141" s="24"/>
      <c r="G141" s="24"/>
      <c r="H141" s="24"/>
    </row>
    <row r="142" spans="1:8" x14ac:dyDescent="0.25">
      <c r="A142" s="24"/>
      <c r="B142" s="7" t="s">
        <v>458</v>
      </c>
      <c r="C142" s="159">
        <v>1570</v>
      </c>
      <c r="D142" s="24"/>
      <c r="E142" s="24"/>
      <c r="F142" s="24"/>
      <c r="G142" s="24"/>
      <c r="H142" s="24"/>
    </row>
    <row r="143" spans="1:8" x14ac:dyDescent="0.25">
      <c r="A143" s="24"/>
      <c r="B143" s="7" t="s">
        <v>459</v>
      </c>
      <c r="C143" s="159">
        <v>1551</v>
      </c>
      <c r="D143" s="24"/>
      <c r="E143" s="24"/>
      <c r="F143" s="24"/>
      <c r="G143" s="24"/>
      <c r="H143" s="24"/>
    </row>
    <row r="144" spans="1:8" x14ac:dyDescent="0.25">
      <c r="A144" s="24"/>
      <c r="B144" s="7" t="s">
        <v>460</v>
      </c>
      <c r="C144" s="159">
        <v>1000</v>
      </c>
      <c r="D144" s="24"/>
      <c r="E144" s="24"/>
      <c r="F144" s="24"/>
      <c r="G144" s="24"/>
      <c r="H144" s="24"/>
    </row>
    <row r="145" spans="1:8" x14ac:dyDescent="0.25">
      <c r="A145" s="24"/>
      <c r="B145" s="7" t="s">
        <v>461</v>
      </c>
      <c r="C145" s="159">
        <v>2808.67</v>
      </c>
      <c r="D145" s="24"/>
      <c r="E145" s="24"/>
      <c r="F145" s="24"/>
      <c r="G145" s="24"/>
      <c r="H145" s="24"/>
    </row>
    <row r="146" spans="1:8" x14ac:dyDescent="0.25">
      <c r="A146" s="24"/>
      <c r="B146" s="7" t="s">
        <v>462</v>
      </c>
      <c r="C146" s="159">
        <v>750</v>
      </c>
      <c r="D146" s="24"/>
      <c r="E146" s="24"/>
      <c r="F146" s="24"/>
      <c r="G146" s="24"/>
      <c r="H146" s="24"/>
    </row>
    <row r="147" spans="1:8" x14ac:dyDescent="0.25">
      <c r="A147" s="24"/>
      <c r="B147" s="7" t="s">
        <v>463</v>
      </c>
      <c r="C147" s="159">
        <v>750</v>
      </c>
      <c r="D147" s="24"/>
      <c r="E147" s="24"/>
      <c r="F147" s="24"/>
      <c r="G147" s="24"/>
      <c r="H147" s="24"/>
    </row>
    <row r="148" spans="1:8" x14ac:dyDescent="0.25">
      <c r="A148" s="24"/>
      <c r="B148" s="7" t="s">
        <v>464</v>
      </c>
      <c r="C148" s="159">
        <v>100</v>
      </c>
      <c r="D148" s="24"/>
      <c r="E148" s="24"/>
      <c r="F148" s="24"/>
      <c r="G148" s="24"/>
      <c r="H148" s="24"/>
    </row>
    <row r="149" spans="1:8" x14ac:dyDescent="0.25">
      <c r="A149" s="24"/>
      <c r="B149" s="7" t="s">
        <v>465</v>
      </c>
      <c r="C149" s="159">
        <v>3345.1</v>
      </c>
      <c r="D149" s="24"/>
      <c r="E149" s="24"/>
      <c r="F149" s="24"/>
      <c r="G149" s="24"/>
      <c r="H149" s="24"/>
    </row>
    <row r="150" spans="1:8" x14ac:dyDescent="0.25">
      <c r="A150" s="24"/>
      <c r="B150" s="9" t="s">
        <v>466</v>
      </c>
      <c r="C150" s="166">
        <f>SUM(C151:C152)</f>
        <v>6958</v>
      </c>
      <c r="D150" s="24"/>
      <c r="E150" s="24"/>
      <c r="F150" s="24"/>
      <c r="G150" s="24"/>
      <c r="H150" s="24"/>
    </row>
    <row r="151" spans="1:8" x14ac:dyDescent="0.25">
      <c r="A151" s="24"/>
      <c r="B151" s="7" t="s">
        <v>467</v>
      </c>
      <c r="C151" s="167">
        <v>1333</v>
      </c>
      <c r="D151" s="24"/>
      <c r="E151" s="24"/>
      <c r="F151" s="24"/>
      <c r="G151" s="24"/>
      <c r="H151" s="24"/>
    </row>
    <row r="152" spans="1:8" x14ac:dyDescent="0.25">
      <c r="A152" s="24"/>
      <c r="B152" s="7" t="s">
        <v>468</v>
      </c>
      <c r="C152" s="167">
        <v>5625</v>
      </c>
      <c r="D152" s="24"/>
      <c r="E152" s="24"/>
      <c r="F152" s="24"/>
      <c r="G152" s="24"/>
      <c r="H152" s="24"/>
    </row>
    <row r="153" spans="1:8" x14ac:dyDescent="0.25">
      <c r="A153" s="24"/>
      <c r="B153" s="9" t="s">
        <v>52</v>
      </c>
      <c r="C153" s="165">
        <f>C89+C93+C130+C150</f>
        <v>126584.79000000001</v>
      </c>
      <c r="D153" s="24"/>
      <c r="E153" s="24"/>
      <c r="F153" s="24"/>
      <c r="G153" s="24"/>
      <c r="H153" s="24"/>
    </row>
    <row r="154" spans="1:8" x14ac:dyDescent="0.25">
      <c r="A154" s="24"/>
      <c r="B154" s="24"/>
      <c r="C154" s="24"/>
      <c r="D154" s="24"/>
      <c r="E154" s="24"/>
      <c r="F154" s="24"/>
      <c r="G154" s="24"/>
      <c r="H154" s="24"/>
    </row>
    <row r="155" spans="1:8" x14ac:dyDescent="0.25">
      <c r="A155" s="37" t="s">
        <v>53</v>
      </c>
      <c r="B155" s="37"/>
      <c r="C155" s="37"/>
      <c r="D155" s="37"/>
      <c r="E155" s="37"/>
      <c r="F155" s="37"/>
      <c r="G155" s="37"/>
      <c r="H155" s="37"/>
    </row>
    <row r="156" spans="1:8" x14ac:dyDescent="0.25">
      <c r="A156" s="15" t="s">
        <v>54</v>
      </c>
      <c r="B156" s="15"/>
      <c r="C156" s="15"/>
      <c r="D156" s="15"/>
      <c r="E156" s="15"/>
      <c r="F156" s="143"/>
      <c r="G156" s="15"/>
      <c r="H156" s="143"/>
    </row>
    <row r="157" spans="1:8" x14ac:dyDescent="0.25">
      <c r="A157" s="2"/>
      <c r="B157" s="2"/>
      <c r="C157" s="2"/>
      <c r="D157" s="2"/>
      <c r="E157" s="2"/>
      <c r="F157" s="2"/>
      <c r="G157" s="2"/>
      <c r="H157" s="2"/>
    </row>
    <row r="158" spans="1:8" x14ac:dyDescent="0.25">
      <c r="A158" s="1"/>
      <c r="B158" s="29" t="s">
        <v>13</v>
      </c>
      <c r="C158" s="26" t="s">
        <v>469</v>
      </c>
      <c r="D158" s="1"/>
      <c r="E158" s="1"/>
      <c r="F158" s="1"/>
      <c r="G158" s="1"/>
      <c r="H158" s="1"/>
    </row>
    <row r="159" spans="1:8" x14ac:dyDescent="0.2">
      <c r="A159" s="1"/>
      <c r="B159" s="8" t="s">
        <v>474</v>
      </c>
      <c r="C159" s="39"/>
      <c r="D159" s="1"/>
      <c r="E159" s="1"/>
      <c r="F159" s="1"/>
      <c r="G159" s="1"/>
      <c r="H159" s="1"/>
    </row>
    <row r="160" spans="1:8" x14ac:dyDescent="0.2">
      <c r="A160" s="1"/>
      <c r="B160" s="7" t="s">
        <v>470</v>
      </c>
      <c r="C160" s="167">
        <v>10000</v>
      </c>
      <c r="D160" s="1"/>
      <c r="E160" s="1"/>
      <c r="F160" s="1"/>
      <c r="G160" s="1"/>
      <c r="H160" s="1"/>
    </row>
    <row r="161" spans="1:8" x14ac:dyDescent="0.2">
      <c r="A161" s="1"/>
      <c r="B161" s="7" t="s">
        <v>471</v>
      </c>
      <c r="C161" s="167">
        <v>15000</v>
      </c>
      <c r="D161" s="1"/>
      <c r="E161" s="1"/>
      <c r="F161" s="1"/>
      <c r="G161" s="1"/>
      <c r="H161" s="1"/>
    </row>
    <row r="162" spans="1:8" x14ac:dyDescent="0.2">
      <c r="A162" s="1"/>
      <c r="B162" s="7" t="s">
        <v>472</v>
      </c>
      <c r="C162" s="167">
        <v>5000</v>
      </c>
      <c r="D162" s="1"/>
      <c r="E162" s="1"/>
      <c r="F162" s="1"/>
      <c r="G162" s="1"/>
      <c r="H162" s="1"/>
    </row>
    <row r="163" spans="1:8" x14ac:dyDescent="0.2">
      <c r="A163" s="1"/>
      <c r="B163" s="8" t="s">
        <v>475</v>
      </c>
      <c r="C163" s="169">
        <f>SUM(C160:C162)</f>
        <v>30000</v>
      </c>
      <c r="D163" s="1"/>
      <c r="E163" s="1"/>
      <c r="F163" s="1"/>
      <c r="G163" s="1"/>
      <c r="H163" s="1"/>
    </row>
    <row r="164" spans="1:8" ht="42" customHeight="1" x14ac:dyDescent="0.25">
      <c r="A164" s="245" t="s">
        <v>55</v>
      </c>
      <c r="B164" s="245"/>
      <c r="C164" s="245"/>
      <c r="D164" s="245"/>
      <c r="E164" s="245"/>
      <c r="F164" s="245"/>
      <c r="G164" s="245"/>
      <c r="H164" s="147"/>
    </row>
    <row r="165" spans="1:8" x14ac:dyDescent="0.25">
      <c r="A165" s="2"/>
      <c r="B165" s="2"/>
      <c r="C165" s="2"/>
      <c r="D165" s="2"/>
      <c r="E165" s="2"/>
      <c r="F165" s="2"/>
      <c r="G165" s="2"/>
      <c r="H165" s="2"/>
    </row>
    <row r="166" spans="1:8" x14ac:dyDescent="0.25">
      <c r="A166" s="1"/>
      <c r="B166" s="29" t="s">
        <v>13</v>
      </c>
      <c r="C166" s="26" t="s">
        <v>469</v>
      </c>
      <c r="D166" s="1"/>
      <c r="E166" s="1"/>
      <c r="F166" s="1"/>
      <c r="G166" s="1"/>
      <c r="H166" s="1"/>
    </row>
    <row r="167" spans="1:8" x14ac:dyDescent="0.2">
      <c r="A167" s="1"/>
      <c r="B167" s="8" t="s">
        <v>473</v>
      </c>
      <c r="C167" s="39"/>
      <c r="D167" s="1"/>
      <c r="E167" s="1"/>
      <c r="F167" s="1"/>
      <c r="G167" s="1"/>
      <c r="H167" s="1"/>
    </row>
    <row r="168" spans="1:8" x14ac:dyDescent="0.2">
      <c r="A168" s="1"/>
      <c r="B168" s="7" t="s">
        <v>476</v>
      </c>
      <c r="C168" s="159">
        <v>9441.11</v>
      </c>
      <c r="D168" s="1"/>
      <c r="E168" s="1"/>
      <c r="F168" s="1"/>
      <c r="G168" s="1"/>
      <c r="H168" s="1"/>
    </row>
    <row r="169" spans="1:8" x14ac:dyDescent="0.2">
      <c r="A169" s="1"/>
      <c r="B169" s="7" t="s">
        <v>477</v>
      </c>
      <c r="C169" s="167">
        <v>742.89</v>
      </c>
      <c r="D169" s="1"/>
      <c r="E169" s="1"/>
      <c r="F169" s="1"/>
      <c r="G169" s="1"/>
      <c r="H169" s="1"/>
    </row>
    <row r="170" spans="1:8" x14ac:dyDescent="0.2">
      <c r="A170" s="1"/>
      <c r="B170" s="7" t="s">
        <v>478</v>
      </c>
      <c r="C170" s="167">
        <v>1540</v>
      </c>
      <c r="D170" s="1"/>
      <c r="E170" s="1"/>
      <c r="F170" s="1"/>
      <c r="G170" s="1"/>
      <c r="H170" s="1"/>
    </row>
    <row r="171" spans="1:8" x14ac:dyDescent="0.2">
      <c r="A171" s="1"/>
      <c r="B171" s="7" t="s">
        <v>479</v>
      </c>
      <c r="C171" s="167">
        <v>7.48</v>
      </c>
      <c r="D171" s="1"/>
      <c r="E171" s="1"/>
      <c r="F171" s="1"/>
      <c r="G171" s="1"/>
      <c r="H171" s="1"/>
    </row>
    <row r="172" spans="1:8" x14ac:dyDescent="0.2">
      <c r="A172" s="1"/>
      <c r="B172" s="7" t="s">
        <v>480</v>
      </c>
      <c r="C172" s="167">
        <v>852.41</v>
      </c>
      <c r="D172" s="1"/>
      <c r="E172" s="1"/>
      <c r="F172" s="1"/>
      <c r="G172" s="1"/>
      <c r="H172" s="1"/>
    </row>
    <row r="173" spans="1:8" x14ac:dyDescent="0.2">
      <c r="A173" s="1"/>
      <c r="B173" s="7" t="s">
        <v>481</v>
      </c>
      <c r="C173" s="167">
        <v>862</v>
      </c>
      <c r="D173" s="1"/>
      <c r="E173" s="1"/>
      <c r="F173" s="1"/>
      <c r="G173" s="1"/>
      <c r="H173" s="1"/>
    </row>
    <row r="174" spans="1:8" x14ac:dyDescent="0.2">
      <c r="A174" s="1"/>
      <c r="B174" s="8" t="s">
        <v>482</v>
      </c>
      <c r="C174" s="166">
        <f>SUM(C168:C173)</f>
        <v>13445.89</v>
      </c>
      <c r="D174" s="1"/>
      <c r="E174" s="1"/>
      <c r="F174" s="1"/>
      <c r="G174" s="1"/>
      <c r="H174" s="1"/>
    </row>
    <row r="175" spans="1:8" s="126" customFormat="1" x14ac:dyDescent="0.2">
      <c r="A175" s="1"/>
      <c r="B175" s="38"/>
      <c r="C175" s="129"/>
      <c r="D175" s="1"/>
      <c r="E175" s="1"/>
      <c r="F175" s="1"/>
      <c r="G175" s="1"/>
      <c r="H175" s="1"/>
    </row>
    <row r="176" spans="1:8" x14ac:dyDescent="0.2">
      <c r="A176" s="37" t="s">
        <v>56</v>
      </c>
      <c r="B176" s="37"/>
      <c r="C176" s="40"/>
      <c r="D176" s="37"/>
      <c r="E176" s="37"/>
      <c r="F176" s="37"/>
      <c r="G176" s="37"/>
      <c r="H176" s="37"/>
    </row>
    <row r="177" spans="1:8" s="6" customFormat="1" ht="33" customHeight="1" x14ac:dyDescent="0.25">
      <c r="A177" s="245" t="s">
        <v>57</v>
      </c>
      <c r="B177" s="245"/>
      <c r="C177" s="245"/>
      <c r="D177" s="245"/>
      <c r="E177" s="245"/>
      <c r="F177" s="245"/>
      <c r="G177" s="245"/>
      <c r="H177" s="147"/>
    </row>
    <row r="178" spans="1:8" x14ac:dyDescent="0.25">
      <c r="A178" s="1"/>
      <c r="B178" s="1"/>
      <c r="C178" s="1"/>
      <c r="D178" s="1"/>
      <c r="E178" s="1"/>
      <c r="F178" s="1"/>
      <c r="G178" s="1"/>
      <c r="H178" s="1"/>
    </row>
    <row r="179" spans="1:8" x14ac:dyDescent="0.25">
      <c r="A179" s="1"/>
      <c r="B179" s="1"/>
      <c r="C179" s="1"/>
      <c r="D179" s="1"/>
      <c r="E179" s="1"/>
      <c r="F179" s="1"/>
      <c r="G179" s="1"/>
      <c r="H179" s="1"/>
    </row>
    <row r="180" spans="1:8" x14ac:dyDescent="0.25">
      <c r="A180" s="41"/>
      <c r="B180" s="29" t="s">
        <v>13</v>
      </c>
      <c r="C180" s="42" t="s">
        <v>469</v>
      </c>
      <c r="D180" s="41"/>
      <c r="E180" s="41"/>
      <c r="F180" s="41"/>
      <c r="G180" s="41"/>
      <c r="H180" s="41"/>
    </row>
    <row r="181" spans="1:8" ht="20.399999999999999" x14ac:dyDescent="0.2">
      <c r="A181" s="41"/>
      <c r="B181" s="170" t="s">
        <v>483</v>
      </c>
      <c r="C181" s="43"/>
      <c r="D181" s="41"/>
      <c r="E181" s="41"/>
      <c r="F181" s="41"/>
      <c r="G181" s="41"/>
      <c r="H181" s="41"/>
    </row>
    <row r="182" spans="1:8" x14ac:dyDescent="0.2">
      <c r="A182" s="41"/>
      <c r="B182" s="7" t="s">
        <v>621</v>
      </c>
      <c r="C182" s="43"/>
      <c r="D182" s="41"/>
      <c r="E182" s="41"/>
      <c r="F182" s="41"/>
      <c r="G182" s="41"/>
      <c r="H182" s="41"/>
    </row>
    <row r="183" spans="1:8" x14ac:dyDescent="0.2">
      <c r="A183" s="41"/>
      <c r="B183" s="238" t="s">
        <v>620</v>
      </c>
      <c r="C183" s="167">
        <v>1160</v>
      </c>
      <c r="D183" s="41"/>
      <c r="E183" s="41"/>
      <c r="F183" s="41"/>
      <c r="G183" s="41"/>
      <c r="H183" s="41"/>
    </row>
    <row r="184" spans="1:8" x14ac:dyDescent="0.2">
      <c r="A184" s="41"/>
      <c r="B184" s="7" t="s">
        <v>619</v>
      </c>
      <c r="C184" s="159">
        <v>9001.76</v>
      </c>
      <c r="D184" s="41"/>
      <c r="E184" s="41"/>
      <c r="F184" s="41"/>
      <c r="G184" s="41"/>
      <c r="H184" s="41"/>
    </row>
    <row r="185" spans="1:8" x14ac:dyDescent="0.2">
      <c r="A185" s="41"/>
      <c r="B185" s="7" t="s">
        <v>618</v>
      </c>
      <c r="C185" s="159">
        <v>0</v>
      </c>
      <c r="D185" s="41"/>
      <c r="E185" s="41"/>
      <c r="F185" s="41"/>
      <c r="G185" s="41"/>
      <c r="H185" s="41"/>
    </row>
    <row r="186" spans="1:8" x14ac:dyDescent="0.2">
      <c r="A186" s="41"/>
      <c r="B186" s="7" t="s">
        <v>617</v>
      </c>
      <c r="C186" s="167">
        <v>20</v>
      </c>
      <c r="D186" s="41"/>
      <c r="E186" s="41"/>
      <c r="F186" s="41"/>
      <c r="G186" s="41"/>
      <c r="H186" s="41"/>
    </row>
    <row r="187" spans="1:8" ht="20.399999999999999" x14ac:dyDescent="0.2">
      <c r="A187" s="41"/>
      <c r="B187" s="170" t="s">
        <v>484</v>
      </c>
      <c r="C187" s="166">
        <f>SUM(C183:C186)</f>
        <v>10181.76</v>
      </c>
      <c r="D187" s="41"/>
      <c r="E187" s="41"/>
      <c r="F187" s="41"/>
      <c r="G187" s="41"/>
      <c r="H187" s="41"/>
    </row>
    <row r="188" spans="1:8" ht="54.6" customHeight="1" x14ac:dyDescent="0.25">
      <c r="A188" s="245" t="s">
        <v>58</v>
      </c>
      <c r="B188" s="245"/>
      <c r="C188" s="245"/>
      <c r="D188" s="245"/>
      <c r="E188" s="245"/>
      <c r="F188" s="245"/>
      <c r="G188" s="245"/>
      <c r="H188" s="147"/>
    </row>
    <row r="189" spans="1:8" x14ac:dyDescent="0.25">
      <c r="A189" s="1"/>
      <c r="B189" s="44" t="s">
        <v>13</v>
      </c>
      <c r="C189" s="42" t="s">
        <v>469</v>
      </c>
      <c r="D189" s="1"/>
      <c r="E189" s="1"/>
      <c r="F189" s="1"/>
      <c r="G189" s="1"/>
      <c r="H189" s="1"/>
    </row>
    <row r="190" spans="1:8" x14ac:dyDescent="0.25">
      <c r="A190" s="1"/>
      <c r="B190" s="9" t="s">
        <v>59</v>
      </c>
      <c r="C190" s="39"/>
      <c r="D190" s="1"/>
      <c r="E190" s="1"/>
      <c r="F190" s="1"/>
      <c r="G190" s="1"/>
      <c r="H190" s="1"/>
    </row>
    <row r="191" spans="1:8" x14ac:dyDescent="0.25">
      <c r="A191" s="2"/>
      <c r="B191" s="33" t="s">
        <v>60</v>
      </c>
      <c r="C191" s="172">
        <v>716255.66</v>
      </c>
      <c r="D191" s="2"/>
      <c r="E191" s="2"/>
      <c r="F191" s="2"/>
      <c r="G191" s="2"/>
      <c r="H191" s="2"/>
    </row>
    <row r="192" spans="1:8" x14ac:dyDescent="0.2">
      <c r="A192" s="1"/>
      <c r="B192" s="9" t="s">
        <v>61</v>
      </c>
      <c r="C192" s="166">
        <f>SUM(C191)</f>
        <v>716255.66</v>
      </c>
      <c r="D192" s="1"/>
      <c r="E192" s="1"/>
      <c r="F192" s="1"/>
      <c r="G192" s="1"/>
      <c r="H192" s="1"/>
    </row>
    <row r="193" spans="1:8" x14ac:dyDescent="0.2">
      <c r="A193" s="1"/>
      <c r="B193" s="45"/>
      <c r="C193" s="46"/>
      <c r="D193" s="1"/>
      <c r="E193" s="1"/>
      <c r="F193" s="1"/>
      <c r="G193" s="1"/>
      <c r="H193" s="1"/>
    </row>
    <row r="194" spans="1:8" x14ac:dyDescent="0.25">
      <c r="A194" s="247" t="s">
        <v>62</v>
      </c>
      <c r="B194" s="247"/>
      <c r="C194" s="247"/>
      <c r="D194" s="247"/>
      <c r="E194" s="247"/>
      <c r="F194" s="247"/>
      <c r="G194" s="247"/>
      <c r="H194" s="148"/>
    </row>
    <row r="195" spans="1:8" x14ac:dyDescent="0.25">
      <c r="A195" s="247" t="s">
        <v>63</v>
      </c>
      <c r="B195" s="247"/>
      <c r="C195" s="247"/>
      <c r="D195" s="247"/>
      <c r="E195" s="247"/>
      <c r="F195" s="247"/>
      <c r="G195" s="247"/>
      <c r="H195" s="148"/>
    </row>
    <row r="196" spans="1:8" x14ac:dyDescent="0.25">
      <c r="A196" s="247" t="s">
        <v>64</v>
      </c>
      <c r="B196" s="247"/>
      <c r="C196" s="247"/>
      <c r="D196" s="247"/>
      <c r="E196" s="247"/>
      <c r="F196" s="247"/>
      <c r="G196" s="247"/>
      <c r="H196" s="148"/>
    </row>
    <row r="197" spans="1:8" s="149" customFormat="1" x14ac:dyDescent="0.25">
      <c r="A197" s="248" t="s">
        <v>594</v>
      </c>
      <c r="B197" s="248"/>
      <c r="C197" s="148"/>
      <c r="D197" s="148"/>
      <c r="E197" s="148"/>
      <c r="F197" s="148"/>
      <c r="G197" s="148"/>
      <c r="H197" s="148"/>
    </row>
    <row r="198" spans="1:8" x14ac:dyDescent="0.25">
      <c r="A198" s="247" t="s">
        <v>65</v>
      </c>
      <c r="B198" s="247"/>
      <c r="C198" s="247"/>
      <c r="D198" s="247"/>
      <c r="E198" s="247"/>
      <c r="F198" s="247"/>
      <c r="G198" s="247"/>
      <c r="H198" s="148"/>
    </row>
    <row r="199" spans="1:8" x14ac:dyDescent="0.25">
      <c r="A199" s="1"/>
      <c r="B199" s="44" t="s">
        <v>13</v>
      </c>
      <c r="C199" s="42" t="s">
        <v>469</v>
      </c>
      <c r="D199" s="1"/>
      <c r="E199" s="1"/>
      <c r="F199" s="1"/>
      <c r="G199" s="1"/>
      <c r="H199" s="1"/>
    </row>
    <row r="200" spans="1:8" x14ac:dyDescent="0.25">
      <c r="A200" s="1"/>
      <c r="B200" s="9" t="s">
        <v>66</v>
      </c>
      <c r="C200" s="4"/>
      <c r="D200" s="1"/>
      <c r="E200" s="1"/>
      <c r="F200" s="1"/>
      <c r="G200" s="1"/>
      <c r="H200" s="1"/>
    </row>
    <row r="201" spans="1:8" x14ac:dyDescent="0.25">
      <c r="A201" s="1"/>
      <c r="B201" s="33" t="s">
        <v>67</v>
      </c>
      <c r="C201" s="130"/>
      <c r="D201" s="1"/>
      <c r="E201" s="1"/>
      <c r="F201" s="1"/>
      <c r="G201" s="1"/>
      <c r="H201" s="1"/>
    </row>
    <row r="202" spans="1:8" x14ac:dyDescent="0.2">
      <c r="A202" s="1"/>
      <c r="B202" s="33" t="s">
        <v>68</v>
      </c>
      <c r="C202" s="167">
        <v>1000</v>
      </c>
      <c r="D202" s="1"/>
      <c r="E202" s="1"/>
      <c r="F202" s="1"/>
      <c r="G202" s="1"/>
      <c r="H202" s="1"/>
    </row>
    <row r="203" spans="1:8" x14ac:dyDescent="0.2">
      <c r="A203" s="1"/>
      <c r="B203" s="33" t="s">
        <v>69</v>
      </c>
      <c r="C203" s="167">
        <v>2875</v>
      </c>
      <c r="D203" s="1"/>
      <c r="E203" s="1"/>
      <c r="F203" s="1"/>
      <c r="G203" s="1"/>
      <c r="H203" s="1"/>
    </row>
    <row r="204" spans="1:8" x14ac:dyDescent="0.2">
      <c r="A204" s="1"/>
      <c r="B204" s="33" t="s">
        <v>70</v>
      </c>
      <c r="C204" s="167">
        <v>6450</v>
      </c>
      <c r="D204" s="1"/>
      <c r="E204" s="1"/>
      <c r="F204" s="1"/>
      <c r="G204" s="1"/>
      <c r="H204" s="1"/>
    </row>
    <row r="205" spans="1:8" x14ac:dyDescent="0.2">
      <c r="A205" s="1"/>
      <c r="B205" s="33" t="s">
        <v>71</v>
      </c>
      <c r="C205" s="167">
        <v>15000</v>
      </c>
      <c r="D205" s="1"/>
      <c r="E205" s="1"/>
      <c r="F205" s="1"/>
      <c r="G205" s="1"/>
      <c r="H205" s="1"/>
    </row>
    <row r="206" spans="1:8" x14ac:dyDescent="0.2">
      <c r="A206" s="1"/>
      <c r="B206" s="33" t="s">
        <v>72</v>
      </c>
      <c r="C206" s="167">
        <v>15500</v>
      </c>
      <c r="D206" s="1"/>
      <c r="E206" s="1"/>
      <c r="F206" s="1"/>
      <c r="G206" s="1"/>
      <c r="H206" s="1"/>
    </row>
    <row r="207" spans="1:8" x14ac:dyDescent="0.2">
      <c r="A207" s="1"/>
      <c r="B207" s="33" t="s">
        <v>73</v>
      </c>
      <c r="C207" s="167">
        <v>34800</v>
      </c>
      <c r="D207" s="1"/>
      <c r="E207" s="1"/>
      <c r="F207" s="1"/>
      <c r="G207" s="1"/>
      <c r="H207" s="1"/>
    </row>
    <row r="208" spans="1:8" x14ac:dyDescent="0.2">
      <c r="A208" s="1"/>
      <c r="B208" s="9" t="s">
        <v>74</v>
      </c>
      <c r="C208" s="166">
        <f>SUM(C201:C207)</f>
        <v>75625</v>
      </c>
      <c r="D208" s="1"/>
      <c r="E208" s="1"/>
      <c r="F208" s="1"/>
      <c r="G208" s="1"/>
      <c r="H208" s="1"/>
    </row>
    <row r="209" spans="1:8" x14ac:dyDescent="0.25">
      <c r="A209" s="1"/>
      <c r="B209" s="47"/>
      <c r="C209" s="48"/>
      <c r="D209" s="1"/>
      <c r="E209" s="1"/>
      <c r="F209" s="1"/>
      <c r="G209" s="1"/>
      <c r="H209" s="1"/>
    </row>
    <row r="210" spans="1:8" x14ac:dyDescent="0.25">
      <c r="A210" s="10" t="s">
        <v>75</v>
      </c>
      <c r="B210" s="10"/>
      <c r="C210" s="10"/>
      <c r="D210" s="10"/>
      <c r="E210" s="10"/>
      <c r="F210" s="148"/>
      <c r="G210" s="10"/>
      <c r="H210" s="148"/>
    </row>
    <row r="211" spans="1:8" x14ac:dyDescent="0.25">
      <c r="A211" s="1"/>
      <c r="B211" s="44" t="s">
        <v>13</v>
      </c>
      <c r="C211" s="42" t="s">
        <v>469</v>
      </c>
      <c r="D211" s="1"/>
      <c r="E211" s="1"/>
      <c r="F211" s="1"/>
      <c r="G211" s="1"/>
      <c r="H211" s="1"/>
    </row>
    <row r="212" spans="1:8" x14ac:dyDescent="0.2">
      <c r="A212" s="1"/>
      <c r="B212" s="9" t="s">
        <v>76</v>
      </c>
      <c r="C212" s="32">
        <v>0</v>
      </c>
      <c r="D212" s="1"/>
      <c r="E212" s="1"/>
      <c r="F212" s="1"/>
      <c r="G212" s="1"/>
      <c r="H212" s="1"/>
    </row>
    <row r="213" spans="1:8" x14ac:dyDescent="0.25">
      <c r="A213" s="10" t="s">
        <v>77</v>
      </c>
      <c r="B213" s="10"/>
      <c r="C213" s="10"/>
      <c r="D213" s="10"/>
      <c r="E213" s="10"/>
      <c r="F213" s="148"/>
      <c r="G213" s="10"/>
      <c r="H213" s="148"/>
    </row>
    <row r="214" spans="1:8" s="6" customFormat="1" ht="28.2" customHeight="1" x14ac:dyDescent="0.25">
      <c r="A214" s="245" t="s">
        <v>78</v>
      </c>
      <c r="B214" s="245"/>
      <c r="C214" s="245"/>
      <c r="D214" s="245"/>
      <c r="E214" s="245"/>
      <c r="F214" s="245"/>
      <c r="G214" s="245"/>
      <c r="H214" s="147"/>
    </row>
    <row r="215" spans="1:8" x14ac:dyDescent="0.25">
      <c r="A215" s="10" t="s">
        <v>79</v>
      </c>
      <c r="B215" s="10"/>
      <c r="C215" s="10"/>
      <c r="D215" s="10"/>
      <c r="E215" s="10"/>
      <c r="F215" s="148"/>
      <c r="G215" s="10"/>
      <c r="H215" s="148"/>
    </row>
    <row r="216" spans="1:8" x14ac:dyDescent="0.25">
      <c r="A216" s="1"/>
      <c r="B216" s="44" t="s">
        <v>13</v>
      </c>
      <c r="C216" s="49" t="s">
        <v>469</v>
      </c>
      <c r="D216" s="1"/>
      <c r="E216" s="1"/>
      <c r="F216" s="1"/>
      <c r="G216" s="1"/>
      <c r="H216" s="1"/>
    </row>
    <row r="217" spans="1:8" x14ac:dyDescent="0.25">
      <c r="A217" s="1"/>
      <c r="B217" s="9" t="s">
        <v>80</v>
      </c>
      <c r="C217" s="4"/>
      <c r="D217" s="1"/>
      <c r="E217" s="1"/>
      <c r="F217" s="1"/>
      <c r="G217" s="1"/>
      <c r="H217" s="1"/>
    </row>
    <row r="218" spans="1:8" x14ac:dyDescent="0.25">
      <c r="A218" s="1"/>
      <c r="B218" s="9" t="s">
        <v>81</v>
      </c>
      <c r="C218" s="4"/>
      <c r="D218" s="1"/>
      <c r="E218" s="1"/>
      <c r="F218" s="1"/>
      <c r="G218" s="1"/>
      <c r="H218" s="1"/>
    </row>
    <row r="219" spans="1:8" x14ac:dyDescent="0.2">
      <c r="A219" s="1"/>
      <c r="B219" s="33" t="s">
        <v>82</v>
      </c>
      <c r="C219" s="167">
        <v>4419458.59</v>
      </c>
      <c r="D219" s="1"/>
      <c r="E219" s="1"/>
      <c r="F219" s="1"/>
      <c r="G219" s="1"/>
      <c r="H219" s="1"/>
    </row>
    <row r="220" spans="1:8" x14ac:dyDescent="0.2">
      <c r="A220" s="1"/>
      <c r="B220" s="33" t="s">
        <v>83</v>
      </c>
      <c r="C220" s="167">
        <v>105387.45</v>
      </c>
      <c r="D220" s="1"/>
      <c r="E220" s="1"/>
      <c r="F220" s="1"/>
      <c r="G220" s="1"/>
      <c r="H220" s="1"/>
    </row>
    <row r="221" spans="1:8" x14ac:dyDescent="0.2">
      <c r="A221" s="1"/>
      <c r="B221" s="33" t="s">
        <v>84</v>
      </c>
      <c r="C221" s="167">
        <v>6730981.4500000002</v>
      </c>
      <c r="D221" s="1"/>
      <c r="E221" s="1"/>
      <c r="F221" s="1"/>
      <c r="G221" s="1"/>
      <c r="H221" s="1"/>
    </row>
    <row r="222" spans="1:8" x14ac:dyDescent="0.2">
      <c r="A222" s="1"/>
      <c r="B222" s="33" t="s">
        <v>85</v>
      </c>
      <c r="C222" s="167">
        <v>939870.59</v>
      </c>
      <c r="D222" s="1"/>
      <c r="E222" s="1"/>
      <c r="F222" s="1"/>
      <c r="G222" s="1"/>
      <c r="H222" s="1"/>
    </row>
    <row r="223" spans="1:8" x14ac:dyDescent="0.25">
      <c r="A223" s="24"/>
      <c r="B223" s="9" t="s">
        <v>86</v>
      </c>
      <c r="C223" s="173"/>
      <c r="D223" s="24"/>
      <c r="E223" s="24"/>
      <c r="F223" s="24"/>
      <c r="G223" s="24"/>
      <c r="H223" s="24"/>
    </row>
    <row r="224" spans="1:8" x14ac:dyDescent="0.25">
      <c r="A224" s="24"/>
      <c r="B224" s="33" t="s">
        <v>87</v>
      </c>
      <c r="C224" s="173">
        <v>3014467.06</v>
      </c>
      <c r="D224" s="24"/>
      <c r="E224" s="24"/>
      <c r="F224" s="24"/>
      <c r="G224" s="24"/>
      <c r="H224" s="24"/>
    </row>
    <row r="225" spans="1:8" x14ac:dyDescent="0.25">
      <c r="A225" s="24"/>
      <c r="B225" s="33" t="s">
        <v>88</v>
      </c>
      <c r="C225" s="173">
        <v>254020.79</v>
      </c>
      <c r="D225" s="24"/>
      <c r="E225" s="24"/>
      <c r="F225" s="24"/>
      <c r="G225" s="24"/>
      <c r="H225" s="24"/>
    </row>
    <row r="226" spans="1:8" x14ac:dyDescent="0.25">
      <c r="A226" s="24"/>
      <c r="B226" s="33" t="s">
        <v>89</v>
      </c>
      <c r="C226" s="173">
        <v>610495.17000000004</v>
      </c>
      <c r="D226" s="24"/>
      <c r="E226" s="24"/>
      <c r="F226" s="24"/>
      <c r="G226" s="24"/>
      <c r="H226" s="24"/>
    </row>
    <row r="227" spans="1:8" x14ac:dyDescent="0.25">
      <c r="A227" s="24"/>
      <c r="B227" s="9" t="s">
        <v>90</v>
      </c>
      <c r="C227" s="174"/>
      <c r="D227" s="24"/>
      <c r="E227" s="24"/>
      <c r="F227" s="24"/>
      <c r="G227" s="24"/>
      <c r="H227" s="24"/>
    </row>
    <row r="228" spans="1:8" x14ac:dyDescent="0.25">
      <c r="A228" s="24"/>
      <c r="B228" s="33" t="s">
        <v>91</v>
      </c>
      <c r="C228" s="173">
        <v>360630.48</v>
      </c>
      <c r="D228" s="24"/>
      <c r="E228" s="24"/>
      <c r="F228" s="24"/>
      <c r="G228" s="24"/>
      <c r="H228" s="24"/>
    </row>
    <row r="229" spans="1:8" x14ac:dyDescent="0.25">
      <c r="A229" s="24"/>
      <c r="B229" s="33" t="s">
        <v>92</v>
      </c>
      <c r="C229" s="173">
        <v>96623.1</v>
      </c>
      <c r="D229" s="24"/>
      <c r="E229" s="24"/>
      <c r="F229" s="24"/>
      <c r="G229" s="24"/>
      <c r="H229" s="24"/>
    </row>
    <row r="230" spans="1:8" x14ac:dyDescent="0.25">
      <c r="A230" s="24"/>
      <c r="B230" s="9" t="s">
        <v>93</v>
      </c>
      <c r="C230" s="174"/>
      <c r="D230" s="24"/>
      <c r="E230" s="24"/>
      <c r="F230" s="24"/>
      <c r="G230" s="24"/>
      <c r="H230" s="24"/>
    </row>
    <row r="231" spans="1:8" x14ac:dyDescent="0.25">
      <c r="A231" s="24"/>
      <c r="B231" s="33" t="s">
        <v>94</v>
      </c>
      <c r="C231" s="173">
        <v>1965860.2</v>
      </c>
      <c r="D231" s="24"/>
      <c r="E231" s="24"/>
      <c r="F231" s="24"/>
      <c r="G231" s="24"/>
      <c r="H231" s="24"/>
    </row>
    <row r="232" spans="1:8" x14ac:dyDescent="0.25">
      <c r="A232" s="24"/>
      <c r="B232" s="9" t="s">
        <v>95</v>
      </c>
      <c r="C232" s="174"/>
      <c r="D232" s="24"/>
      <c r="E232" s="24"/>
      <c r="F232" s="24"/>
      <c r="G232" s="24"/>
      <c r="H232" s="24"/>
    </row>
    <row r="233" spans="1:8" x14ac:dyDescent="0.25">
      <c r="A233" s="24"/>
      <c r="B233" s="33" t="s">
        <v>96</v>
      </c>
      <c r="C233" s="173">
        <v>60694.57</v>
      </c>
      <c r="D233" s="24"/>
      <c r="E233" s="24"/>
      <c r="F233" s="24"/>
      <c r="G233" s="24"/>
      <c r="H233" s="24"/>
    </row>
    <row r="234" spans="1:8" x14ac:dyDescent="0.25">
      <c r="A234" s="24"/>
      <c r="B234" s="33" t="s">
        <v>97</v>
      </c>
      <c r="C234" s="173">
        <v>2415596.84</v>
      </c>
      <c r="D234" s="24"/>
      <c r="E234" s="24"/>
      <c r="F234" s="24"/>
      <c r="G234" s="24"/>
      <c r="H234" s="24"/>
    </row>
    <row r="235" spans="1:8" x14ac:dyDescent="0.25">
      <c r="A235" s="24"/>
      <c r="B235" s="33" t="s">
        <v>98</v>
      </c>
      <c r="C235" s="173">
        <v>439022.85</v>
      </c>
      <c r="D235" s="24"/>
      <c r="E235" s="24"/>
      <c r="F235" s="24"/>
      <c r="G235" s="24"/>
      <c r="H235" s="24"/>
    </row>
    <row r="236" spans="1:8" x14ac:dyDescent="0.25">
      <c r="A236" s="24"/>
      <c r="B236" s="33" t="s">
        <v>99</v>
      </c>
      <c r="C236" s="173">
        <v>66975.88</v>
      </c>
      <c r="D236" s="24"/>
      <c r="E236" s="24"/>
      <c r="F236" s="24"/>
      <c r="G236" s="24"/>
      <c r="H236" s="24"/>
    </row>
    <row r="237" spans="1:8" x14ac:dyDescent="0.25">
      <c r="A237" s="24"/>
      <c r="B237" s="33" t="s">
        <v>100</v>
      </c>
      <c r="C237" s="173">
        <v>161710.9</v>
      </c>
      <c r="D237" s="24"/>
      <c r="E237" s="24"/>
      <c r="F237" s="24"/>
      <c r="G237" s="24"/>
      <c r="H237" s="24"/>
    </row>
    <row r="238" spans="1:8" x14ac:dyDescent="0.25">
      <c r="A238" s="24"/>
      <c r="B238" s="33" t="s">
        <v>101</v>
      </c>
      <c r="C238" s="173">
        <v>755461.16</v>
      </c>
      <c r="D238" s="24"/>
      <c r="E238" s="24"/>
      <c r="F238" s="24"/>
      <c r="G238" s="24"/>
      <c r="H238" s="24"/>
    </row>
    <row r="239" spans="1:8" x14ac:dyDescent="0.25">
      <c r="A239" s="24"/>
      <c r="B239" s="9" t="s">
        <v>102</v>
      </c>
      <c r="C239" s="174"/>
      <c r="D239" s="24"/>
      <c r="E239" s="24"/>
      <c r="F239" s="24"/>
      <c r="G239" s="24"/>
      <c r="H239" s="24"/>
    </row>
    <row r="240" spans="1:8" x14ac:dyDescent="0.25">
      <c r="A240" s="24"/>
      <c r="B240" s="33" t="s">
        <v>103</v>
      </c>
      <c r="C240" s="173">
        <v>313107.82</v>
      </c>
      <c r="D240" s="24"/>
      <c r="E240" s="24"/>
      <c r="F240" s="24"/>
      <c r="G240" s="24"/>
      <c r="H240" s="24"/>
    </row>
    <row r="241" spans="1:8" x14ac:dyDescent="0.25">
      <c r="A241" s="24"/>
      <c r="B241" s="33" t="s">
        <v>104</v>
      </c>
      <c r="C241" s="173">
        <v>22620</v>
      </c>
      <c r="D241" s="24"/>
      <c r="E241" s="24"/>
      <c r="F241" s="24"/>
      <c r="G241" s="24"/>
      <c r="H241" s="24"/>
    </row>
    <row r="242" spans="1:8" x14ac:dyDescent="0.25">
      <c r="A242" s="24"/>
      <c r="B242" s="9" t="s">
        <v>105</v>
      </c>
      <c r="C242" s="175">
        <v>22732984.899999999</v>
      </c>
      <c r="D242" s="24"/>
      <c r="E242" s="24"/>
      <c r="F242" s="24"/>
      <c r="G242" s="24"/>
      <c r="H242" s="24"/>
    </row>
    <row r="243" spans="1:8" s="126" customFormat="1" x14ac:dyDescent="0.25">
      <c r="A243" s="24"/>
      <c r="B243" s="45"/>
      <c r="C243" s="131"/>
      <c r="D243" s="24"/>
      <c r="E243" s="24"/>
      <c r="F243" s="24"/>
      <c r="G243" s="24"/>
      <c r="H243" s="24"/>
    </row>
    <row r="244" spans="1:8" s="6" customFormat="1" ht="58.2" customHeight="1" x14ac:dyDescent="0.25">
      <c r="A244" s="245" t="s">
        <v>532</v>
      </c>
      <c r="B244" s="245"/>
      <c r="C244" s="245"/>
      <c r="D244" s="245"/>
      <c r="E244" s="245"/>
      <c r="F244" s="245"/>
      <c r="G244" s="245"/>
      <c r="H244" s="147"/>
    </row>
    <row r="245" spans="1:8" x14ac:dyDescent="0.25">
      <c r="A245" s="1"/>
      <c r="B245" s="44" t="s">
        <v>13</v>
      </c>
      <c r="C245" s="44" t="s">
        <v>106</v>
      </c>
      <c r="D245" s="1"/>
      <c r="E245" s="1"/>
      <c r="F245" s="1"/>
      <c r="G245" s="1"/>
      <c r="H245" s="1"/>
    </row>
    <row r="246" spans="1:8" x14ac:dyDescent="0.25">
      <c r="A246" s="1"/>
      <c r="B246" s="9" t="s">
        <v>107</v>
      </c>
      <c r="C246" s="9"/>
      <c r="D246" s="1"/>
      <c r="E246" s="1"/>
      <c r="F246" s="1"/>
      <c r="G246" s="1"/>
      <c r="H246" s="1"/>
    </row>
    <row r="247" spans="1:8" ht="20.399999999999999" x14ac:dyDescent="0.25">
      <c r="A247" s="1"/>
      <c r="B247" s="132" t="s">
        <v>108</v>
      </c>
      <c r="C247" s="51"/>
      <c r="D247" s="1"/>
      <c r="E247" s="1"/>
      <c r="F247" s="1"/>
      <c r="G247" s="1"/>
      <c r="H247" s="1"/>
    </row>
    <row r="248" spans="1:8" x14ac:dyDescent="0.25">
      <c r="A248" s="1"/>
      <c r="B248" s="33" t="s">
        <v>109</v>
      </c>
      <c r="C248" s="159">
        <v>3841199.49</v>
      </c>
      <c r="D248" s="52"/>
      <c r="E248" s="52"/>
      <c r="F248" s="52"/>
      <c r="G248" s="52"/>
      <c r="H248" s="52"/>
    </row>
    <row r="249" spans="1:8" x14ac:dyDescent="0.25">
      <c r="A249" s="1"/>
      <c r="B249" s="33" t="s">
        <v>110</v>
      </c>
      <c r="C249" s="159">
        <v>48957.23</v>
      </c>
      <c r="D249" s="52"/>
      <c r="E249" s="52"/>
      <c r="F249" s="52"/>
      <c r="G249" s="52"/>
      <c r="H249" s="52"/>
    </row>
    <row r="250" spans="1:8" ht="20.399999999999999" x14ac:dyDescent="0.25">
      <c r="A250" s="1"/>
      <c r="B250" s="133" t="s">
        <v>111</v>
      </c>
      <c r="C250" s="159">
        <v>6486734.2999999998</v>
      </c>
      <c r="D250" s="52"/>
      <c r="E250" s="52"/>
      <c r="F250" s="52"/>
      <c r="G250" s="52"/>
      <c r="H250" s="52"/>
    </row>
    <row r="251" spans="1:8" x14ac:dyDescent="0.25">
      <c r="A251" s="1"/>
      <c r="B251" s="133" t="s">
        <v>112</v>
      </c>
      <c r="C251" s="159">
        <v>737150.43</v>
      </c>
      <c r="D251" s="34"/>
      <c r="E251" s="34"/>
      <c r="F251" s="34"/>
      <c r="G251" s="34"/>
      <c r="H251" s="34"/>
    </row>
    <row r="252" spans="1:8" ht="20.399999999999999" x14ac:dyDescent="0.25">
      <c r="A252" s="1"/>
      <c r="B252" s="132" t="s">
        <v>113</v>
      </c>
      <c r="C252" s="51"/>
      <c r="D252" s="1"/>
      <c r="E252" s="1"/>
      <c r="F252" s="1"/>
      <c r="G252" s="1"/>
      <c r="H252" s="1"/>
    </row>
    <row r="253" spans="1:8" x14ac:dyDescent="0.25">
      <c r="A253" s="1"/>
      <c r="B253" s="33" t="s">
        <v>114</v>
      </c>
      <c r="C253" s="159">
        <v>3004197.79</v>
      </c>
      <c r="D253" s="1"/>
      <c r="E253" s="1"/>
      <c r="F253" s="1"/>
      <c r="G253" s="1"/>
      <c r="H253" s="1"/>
    </row>
    <row r="254" spans="1:8" x14ac:dyDescent="0.25">
      <c r="A254" s="1"/>
      <c r="B254" s="33" t="s">
        <v>115</v>
      </c>
      <c r="C254" s="159">
        <v>278073.27</v>
      </c>
      <c r="D254" s="1"/>
      <c r="E254" s="1"/>
      <c r="F254" s="1"/>
      <c r="G254" s="1"/>
      <c r="H254" s="1"/>
    </row>
    <row r="255" spans="1:8" x14ac:dyDescent="0.25">
      <c r="A255" s="1"/>
      <c r="B255" s="133" t="s">
        <v>116</v>
      </c>
      <c r="C255" s="159">
        <v>598602.11</v>
      </c>
      <c r="D255" s="1"/>
      <c r="E255" s="1"/>
      <c r="F255" s="1"/>
      <c r="G255" s="1"/>
      <c r="H255" s="1"/>
    </row>
    <row r="256" spans="1:8" ht="30.6" x14ac:dyDescent="0.2">
      <c r="A256" s="1"/>
      <c r="B256" s="132" t="s">
        <v>490</v>
      </c>
      <c r="C256" s="32"/>
      <c r="D256" s="1"/>
      <c r="E256" s="1"/>
      <c r="F256" s="1"/>
      <c r="G256" s="1"/>
      <c r="H256" s="1"/>
    </row>
    <row r="257" spans="1:8" x14ac:dyDescent="0.25">
      <c r="A257" s="1"/>
      <c r="B257" s="33" t="s">
        <v>117</v>
      </c>
      <c r="C257" s="159">
        <v>318801.24</v>
      </c>
      <c r="D257" s="1"/>
      <c r="E257" s="1"/>
      <c r="F257" s="1"/>
      <c r="G257" s="1"/>
      <c r="H257" s="1"/>
    </row>
    <row r="258" spans="1:8" x14ac:dyDescent="0.25">
      <c r="A258" s="1"/>
      <c r="B258" s="33" t="s">
        <v>118</v>
      </c>
      <c r="C258" s="159">
        <v>95517.35</v>
      </c>
      <c r="D258" s="1"/>
      <c r="E258" s="1"/>
      <c r="F258" s="1"/>
      <c r="G258" s="1"/>
      <c r="H258" s="1"/>
    </row>
    <row r="259" spans="1:8" ht="20.399999999999999" x14ac:dyDescent="0.25">
      <c r="A259" s="1"/>
      <c r="B259" s="132" t="s">
        <v>119</v>
      </c>
      <c r="C259" s="9"/>
      <c r="D259" s="1"/>
      <c r="E259" s="1"/>
      <c r="F259" s="1"/>
      <c r="G259" s="1"/>
      <c r="H259" s="1"/>
    </row>
    <row r="260" spans="1:8" x14ac:dyDescent="0.25">
      <c r="A260" s="1"/>
      <c r="B260" s="33" t="s">
        <v>120</v>
      </c>
      <c r="C260" s="159">
        <v>1959621.66</v>
      </c>
      <c r="D260" s="1"/>
      <c r="E260" s="1"/>
      <c r="F260" s="1"/>
      <c r="G260" s="1"/>
      <c r="H260" s="1"/>
    </row>
    <row r="261" spans="1:8" ht="20.399999999999999" x14ac:dyDescent="0.25">
      <c r="A261" s="1"/>
      <c r="B261" s="132" t="s">
        <v>121</v>
      </c>
      <c r="C261" s="9"/>
      <c r="D261" s="1"/>
      <c r="E261" s="1"/>
      <c r="F261" s="1"/>
      <c r="G261" s="1"/>
      <c r="H261" s="1"/>
    </row>
    <row r="262" spans="1:8" x14ac:dyDescent="0.25">
      <c r="A262" s="1"/>
      <c r="B262" s="33" t="s">
        <v>122</v>
      </c>
      <c r="C262" s="159">
        <v>35000.21</v>
      </c>
      <c r="D262" s="1"/>
      <c r="E262" s="1"/>
      <c r="F262" s="1"/>
      <c r="G262" s="1"/>
      <c r="H262" s="1"/>
    </row>
    <row r="263" spans="1:8" x14ac:dyDescent="0.25">
      <c r="A263" s="1"/>
      <c r="B263" s="33" t="s">
        <v>123</v>
      </c>
      <c r="C263" s="159">
        <v>1685773.58</v>
      </c>
      <c r="D263" s="1"/>
      <c r="E263" s="1"/>
      <c r="F263" s="1"/>
      <c r="G263" s="1"/>
      <c r="H263" s="1"/>
    </row>
    <row r="264" spans="1:8" x14ac:dyDescent="0.25">
      <c r="A264" s="1"/>
      <c r="B264" s="33" t="s">
        <v>124</v>
      </c>
      <c r="C264" s="159">
        <v>268594.07</v>
      </c>
      <c r="D264" s="1"/>
      <c r="E264" s="1"/>
      <c r="F264" s="1"/>
      <c r="G264" s="1"/>
      <c r="H264" s="1"/>
    </row>
    <row r="265" spans="1:8" x14ac:dyDescent="0.25">
      <c r="A265" s="1"/>
      <c r="B265" s="33" t="s">
        <v>125</v>
      </c>
      <c r="C265" s="159">
        <v>58122.69</v>
      </c>
      <c r="D265" s="1"/>
      <c r="E265" s="1"/>
      <c r="F265" s="1"/>
      <c r="G265" s="1"/>
      <c r="H265" s="1"/>
    </row>
    <row r="266" spans="1:8" x14ac:dyDescent="0.25">
      <c r="A266" s="36"/>
      <c r="B266" s="33" t="s">
        <v>126</v>
      </c>
      <c r="C266" s="159">
        <v>110005.57</v>
      </c>
      <c r="D266" s="24"/>
      <c r="E266" s="24"/>
      <c r="F266" s="24"/>
      <c r="G266" s="24"/>
      <c r="H266" s="24"/>
    </row>
    <row r="267" spans="1:8" x14ac:dyDescent="0.25">
      <c r="A267" s="24"/>
      <c r="B267" s="33" t="s">
        <v>127</v>
      </c>
      <c r="C267" s="159">
        <v>696388.3</v>
      </c>
      <c r="D267" s="24"/>
      <c r="E267" s="24"/>
      <c r="F267" s="24"/>
      <c r="G267" s="24"/>
      <c r="H267" s="24"/>
    </row>
    <row r="268" spans="1:8" x14ac:dyDescent="0.25">
      <c r="A268" s="24"/>
      <c r="B268" s="9" t="s">
        <v>128</v>
      </c>
      <c r="C268" s="166">
        <f>SUM(C248:C267)</f>
        <v>20222739.289999999</v>
      </c>
      <c r="D268" s="24"/>
      <c r="E268" s="24"/>
      <c r="F268" s="24"/>
      <c r="G268" s="24"/>
      <c r="H268" s="24"/>
    </row>
    <row r="269" spans="1:8" s="126" customFormat="1" x14ac:dyDescent="0.25">
      <c r="A269" s="24"/>
      <c r="B269" s="45"/>
      <c r="C269" s="46"/>
      <c r="D269" s="24"/>
      <c r="E269" s="24"/>
      <c r="F269" s="24"/>
      <c r="G269" s="24"/>
      <c r="H269" s="24"/>
    </row>
    <row r="270" spans="1:8" x14ac:dyDescent="0.25">
      <c r="A270" s="10" t="s">
        <v>129</v>
      </c>
      <c r="B270" s="10"/>
      <c r="C270" s="10"/>
      <c r="D270" s="10"/>
      <c r="E270" s="10"/>
      <c r="F270" s="148"/>
      <c r="G270" s="10"/>
      <c r="H270" s="148"/>
    </row>
    <row r="271" spans="1:8" x14ac:dyDescent="0.25">
      <c r="A271" s="1"/>
      <c r="B271" s="44" t="s">
        <v>13</v>
      </c>
      <c r="C271" s="49" t="s">
        <v>469</v>
      </c>
      <c r="D271" s="1"/>
      <c r="E271" s="1"/>
      <c r="F271" s="1"/>
      <c r="G271" s="1"/>
      <c r="H271" s="1"/>
    </row>
    <row r="272" spans="1:8" x14ac:dyDescent="0.25">
      <c r="A272" s="1"/>
      <c r="B272" s="9" t="s">
        <v>80</v>
      </c>
      <c r="C272" s="4"/>
      <c r="D272" s="1"/>
      <c r="E272" s="1"/>
      <c r="F272" s="1"/>
      <c r="G272" s="1"/>
      <c r="H272" s="1"/>
    </row>
    <row r="273" spans="1:8" x14ac:dyDescent="0.25">
      <c r="A273" s="1"/>
      <c r="B273" s="4" t="s">
        <v>130</v>
      </c>
      <c r="C273" s="53">
        <v>0</v>
      </c>
      <c r="D273" s="1"/>
      <c r="E273" s="1"/>
      <c r="F273" s="1"/>
      <c r="G273" s="1"/>
      <c r="H273" s="1"/>
    </row>
    <row r="274" spans="1:8" x14ac:dyDescent="0.25">
      <c r="A274" s="1"/>
      <c r="B274" s="4" t="s">
        <v>488</v>
      </c>
      <c r="C274" s="53">
        <v>0</v>
      </c>
      <c r="D274" s="1"/>
      <c r="E274" s="1"/>
      <c r="F274" s="1"/>
      <c r="G274" s="1"/>
      <c r="H274" s="1"/>
    </row>
    <row r="275" spans="1:8" x14ac:dyDescent="0.25">
      <c r="A275" s="1"/>
      <c r="B275" s="54" t="s">
        <v>489</v>
      </c>
      <c r="C275" s="53">
        <v>0</v>
      </c>
      <c r="D275" s="1"/>
      <c r="E275" s="1"/>
      <c r="F275" s="1"/>
      <c r="G275" s="1"/>
      <c r="H275" s="1"/>
    </row>
    <row r="276" spans="1:8" x14ac:dyDescent="0.25">
      <c r="A276" s="1"/>
      <c r="B276" s="1"/>
      <c r="C276" s="55"/>
      <c r="D276" s="1"/>
      <c r="E276" s="1"/>
      <c r="F276" s="1"/>
      <c r="G276" s="1"/>
      <c r="H276" s="1"/>
    </row>
    <row r="277" spans="1:8" ht="37.950000000000003" customHeight="1" x14ac:dyDescent="0.25">
      <c r="A277" s="245" t="s">
        <v>131</v>
      </c>
      <c r="B277" s="245"/>
      <c r="C277" s="245"/>
      <c r="D277" s="245"/>
      <c r="E277" s="245"/>
      <c r="F277" s="245"/>
      <c r="G277" s="245"/>
      <c r="H277" s="147"/>
    </row>
    <row r="278" spans="1:8" x14ac:dyDescent="0.25">
      <c r="A278" s="1"/>
      <c r="B278" s="44" t="s">
        <v>13</v>
      </c>
      <c r="C278" s="49" t="s">
        <v>469</v>
      </c>
      <c r="D278" s="1"/>
      <c r="E278" s="1"/>
      <c r="F278" s="1"/>
      <c r="G278" s="1"/>
      <c r="H278" s="1"/>
    </row>
    <row r="279" spans="1:8" ht="20.399999999999999" x14ac:dyDescent="0.25">
      <c r="A279" s="1"/>
      <c r="B279" s="132" t="s">
        <v>132</v>
      </c>
      <c r="C279" s="4"/>
      <c r="D279" s="1"/>
      <c r="E279" s="1"/>
      <c r="F279" s="1"/>
      <c r="G279" s="1"/>
      <c r="H279" s="1"/>
    </row>
    <row r="280" spans="1:8" x14ac:dyDescent="0.25">
      <c r="A280" s="1"/>
      <c r="B280" s="33" t="s">
        <v>133</v>
      </c>
      <c r="C280" s="53">
        <v>0</v>
      </c>
      <c r="D280" s="1"/>
      <c r="E280" s="1"/>
      <c r="F280" s="1"/>
      <c r="G280" s="1"/>
      <c r="H280" s="1"/>
    </row>
    <row r="281" spans="1:8" x14ac:dyDescent="0.25">
      <c r="A281" s="1"/>
      <c r="B281" s="1"/>
      <c r="C281" s="1"/>
      <c r="D281" s="1"/>
      <c r="E281" s="1"/>
      <c r="F281" s="1"/>
      <c r="G281" s="1"/>
      <c r="H281" s="1"/>
    </row>
    <row r="282" spans="1:8" x14ac:dyDescent="0.25">
      <c r="A282" s="10" t="s">
        <v>134</v>
      </c>
      <c r="B282" s="10"/>
      <c r="C282" s="10"/>
      <c r="D282" s="10"/>
      <c r="E282" s="10"/>
      <c r="F282" s="148"/>
      <c r="G282" s="10"/>
      <c r="H282" s="148"/>
    </row>
    <row r="283" spans="1:8" x14ac:dyDescent="0.25">
      <c r="A283" s="1"/>
      <c r="B283" s="44" t="s">
        <v>5</v>
      </c>
      <c r="C283" s="49">
        <v>2021</v>
      </c>
      <c r="D283" s="49">
        <v>2020</v>
      </c>
      <c r="E283" s="1"/>
      <c r="F283" s="1"/>
      <c r="G283" s="1"/>
      <c r="H283" s="1"/>
    </row>
    <row r="284" spans="1:8" x14ac:dyDescent="0.25">
      <c r="A284" s="1"/>
      <c r="B284" s="33" t="s">
        <v>81</v>
      </c>
      <c r="C284" s="171">
        <v>12195698.08</v>
      </c>
      <c r="D284" s="173">
        <v>12195698.08</v>
      </c>
      <c r="E284" s="1"/>
      <c r="F284" s="1"/>
      <c r="G284" s="1"/>
      <c r="H284" s="1"/>
    </row>
    <row r="285" spans="1:8" x14ac:dyDescent="0.25">
      <c r="A285" s="1"/>
      <c r="B285" s="133" t="s">
        <v>86</v>
      </c>
      <c r="C285" s="171">
        <v>3878983.02</v>
      </c>
      <c r="D285" s="173">
        <v>3878983.02</v>
      </c>
      <c r="E285" s="1"/>
      <c r="F285" s="1"/>
      <c r="G285" s="1"/>
      <c r="H285" s="1"/>
    </row>
    <row r="286" spans="1:8" x14ac:dyDescent="0.25">
      <c r="A286" s="1"/>
      <c r="B286" s="133" t="s">
        <v>90</v>
      </c>
      <c r="C286" s="171">
        <v>457253.58</v>
      </c>
      <c r="D286" s="173">
        <v>457253.58</v>
      </c>
      <c r="E286" s="1"/>
      <c r="F286" s="1"/>
      <c r="G286" s="1"/>
      <c r="H286" s="1"/>
    </row>
    <row r="287" spans="1:8" x14ac:dyDescent="0.25">
      <c r="A287" s="1"/>
      <c r="B287" s="33" t="s">
        <v>135</v>
      </c>
      <c r="C287" s="171">
        <v>1965860.2</v>
      </c>
      <c r="D287" s="173">
        <v>1965860.2</v>
      </c>
      <c r="E287" s="1"/>
      <c r="F287" s="1"/>
      <c r="G287" s="1"/>
      <c r="H287" s="1"/>
    </row>
    <row r="288" spans="1:8" ht="27.75" customHeight="1" x14ac:dyDescent="0.25">
      <c r="A288" s="1"/>
      <c r="B288" s="133" t="s">
        <v>95</v>
      </c>
      <c r="C288" s="171">
        <v>3899462.2</v>
      </c>
      <c r="D288" s="173">
        <v>3899462.2</v>
      </c>
      <c r="E288" s="1"/>
      <c r="F288" s="1"/>
      <c r="G288" s="1"/>
      <c r="H288" s="1"/>
    </row>
    <row r="289" spans="1:8" x14ac:dyDescent="0.25">
      <c r="A289" s="1"/>
      <c r="B289" s="133" t="s">
        <v>136</v>
      </c>
      <c r="C289" s="171">
        <v>335727.82</v>
      </c>
      <c r="D289" s="173">
        <v>335727.82</v>
      </c>
      <c r="E289" s="1"/>
      <c r="F289" s="1"/>
      <c r="G289" s="1"/>
      <c r="H289" s="1"/>
    </row>
    <row r="290" spans="1:8" x14ac:dyDescent="0.25">
      <c r="A290" s="1"/>
      <c r="B290" s="9" t="s">
        <v>137</v>
      </c>
      <c r="C290" s="176">
        <v>22732984.899999999</v>
      </c>
      <c r="D290" s="176">
        <v>22732984.899999999</v>
      </c>
      <c r="E290" s="1"/>
      <c r="F290" s="1"/>
      <c r="G290" s="1"/>
      <c r="H290" s="1"/>
    </row>
    <row r="291" spans="1:8" x14ac:dyDescent="0.25">
      <c r="A291" s="1"/>
      <c r="B291" s="33" t="s">
        <v>138</v>
      </c>
      <c r="C291" s="177">
        <v>0</v>
      </c>
      <c r="D291" s="177">
        <v>0</v>
      </c>
      <c r="E291" s="1"/>
      <c r="F291" s="1"/>
      <c r="G291" s="1"/>
      <c r="H291" s="1"/>
    </row>
    <row r="292" spans="1:8" x14ac:dyDescent="0.25">
      <c r="A292" s="1"/>
      <c r="B292" s="33" t="s">
        <v>139</v>
      </c>
      <c r="C292" s="177">
        <v>0</v>
      </c>
      <c r="D292" s="177">
        <v>0</v>
      </c>
      <c r="E292" s="1"/>
      <c r="F292" s="1"/>
      <c r="G292" s="1"/>
      <c r="H292" s="1"/>
    </row>
    <row r="293" spans="1:8" x14ac:dyDescent="0.25">
      <c r="A293" s="1"/>
      <c r="B293" s="9" t="s">
        <v>140</v>
      </c>
      <c r="C293" s="177">
        <v>0</v>
      </c>
      <c r="D293" s="177">
        <v>0</v>
      </c>
      <c r="E293" s="1"/>
      <c r="F293" s="1"/>
      <c r="G293" s="1"/>
      <c r="H293" s="1"/>
    </row>
    <row r="294" spans="1:8" ht="24.75" customHeight="1" x14ac:dyDescent="0.25">
      <c r="A294" s="1"/>
      <c r="B294" s="133" t="s">
        <v>107</v>
      </c>
      <c r="C294" s="171">
        <v>20222739.289999999</v>
      </c>
      <c r="D294" s="173">
        <v>19820681.18</v>
      </c>
      <c r="E294" s="1"/>
      <c r="F294" s="1"/>
      <c r="G294" s="1"/>
      <c r="H294" s="1"/>
    </row>
    <row r="295" spans="1:8" ht="30" customHeight="1" x14ac:dyDescent="0.25">
      <c r="A295" s="1"/>
      <c r="B295" s="133" t="s">
        <v>141</v>
      </c>
      <c r="C295" s="56">
        <v>0</v>
      </c>
      <c r="D295" s="177">
        <v>0</v>
      </c>
      <c r="E295" s="1"/>
      <c r="F295" s="1"/>
      <c r="G295" s="1"/>
      <c r="H295" s="1"/>
    </row>
    <row r="296" spans="1:8" x14ac:dyDescent="0.25">
      <c r="A296" s="1"/>
      <c r="B296" s="9" t="s">
        <v>142</v>
      </c>
      <c r="C296" s="175">
        <f>SUM(C294)</f>
        <v>20222739.289999999</v>
      </c>
      <c r="D296" s="178">
        <v>19820681.18</v>
      </c>
      <c r="E296" s="1"/>
      <c r="F296" s="1"/>
      <c r="G296" s="1"/>
      <c r="H296" s="1"/>
    </row>
    <row r="297" spans="1:8" x14ac:dyDescent="0.25">
      <c r="A297" s="1"/>
      <c r="B297" s="9" t="s">
        <v>10</v>
      </c>
      <c r="C297" s="176">
        <f>C290-C296</f>
        <v>2510245.6099999994</v>
      </c>
      <c r="D297" s="179">
        <f>D290-D296</f>
        <v>2912303.7199999988</v>
      </c>
      <c r="E297" s="1"/>
      <c r="F297" s="1"/>
      <c r="G297" s="1"/>
      <c r="H297" s="1"/>
    </row>
    <row r="298" spans="1:8" x14ac:dyDescent="0.25">
      <c r="A298" s="10" t="s">
        <v>143</v>
      </c>
      <c r="B298" s="10"/>
      <c r="C298" s="10"/>
      <c r="D298" s="10"/>
      <c r="E298" s="10"/>
      <c r="F298" s="148"/>
      <c r="G298" s="10"/>
      <c r="H298" s="148"/>
    </row>
    <row r="299" spans="1:8" s="126" customFormat="1" x14ac:dyDescent="0.25">
      <c r="A299" s="125"/>
      <c r="B299" s="125"/>
      <c r="C299" s="125"/>
      <c r="D299" s="125"/>
      <c r="E299" s="125"/>
      <c r="F299" s="148"/>
      <c r="G299" s="125"/>
      <c r="H299" s="148"/>
    </row>
    <row r="300" spans="1:8" x14ac:dyDescent="0.25">
      <c r="A300" s="247" t="s">
        <v>144</v>
      </c>
      <c r="B300" s="247"/>
      <c r="C300" s="247"/>
      <c r="D300" s="247"/>
      <c r="E300" s="247"/>
      <c r="F300" s="247"/>
      <c r="G300" s="247"/>
      <c r="H300" s="148"/>
    </row>
    <row r="301" spans="1:8" x14ac:dyDescent="0.25">
      <c r="A301" s="17" t="s">
        <v>145</v>
      </c>
      <c r="B301" s="17"/>
      <c r="C301" s="17"/>
      <c r="D301" s="17"/>
      <c r="E301" s="17"/>
      <c r="F301" s="146"/>
      <c r="G301" s="17"/>
      <c r="H301" s="146"/>
    </row>
    <row r="302" spans="1:8" ht="33.75" customHeight="1" x14ac:dyDescent="0.25">
      <c r="A302" s="245" t="s">
        <v>146</v>
      </c>
      <c r="B302" s="245"/>
      <c r="C302" s="245"/>
      <c r="D302" s="245"/>
      <c r="E302" s="245"/>
      <c r="F302" s="245"/>
      <c r="G302" s="245"/>
      <c r="H302" s="147"/>
    </row>
    <row r="303" spans="1:8" x14ac:dyDescent="0.25">
      <c r="A303" s="1"/>
      <c r="B303" s="44" t="s">
        <v>13</v>
      </c>
      <c r="C303" s="49" t="s">
        <v>469</v>
      </c>
      <c r="D303" s="1"/>
      <c r="E303" s="1"/>
      <c r="F303" s="1"/>
      <c r="G303" s="1"/>
      <c r="H303" s="1"/>
    </row>
    <row r="304" spans="1:8" x14ac:dyDescent="0.25">
      <c r="A304" s="1"/>
      <c r="B304" s="9" t="s">
        <v>147</v>
      </c>
      <c r="C304" s="4"/>
      <c r="D304" s="1"/>
      <c r="E304" s="1"/>
      <c r="F304" s="1"/>
      <c r="G304" s="1"/>
      <c r="H304" s="1"/>
    </row>
    <row r="305" spans="1:8" x14ac:dyDescent="0.25">
      <c r="A305" s="1"/>
      <c r="B305" s="33" t="s">
        <v>148</v>
      </c>
      <c r="C305" s="50">
        <v>36284.980000000003</v>
      </c>
      <c r="D305" s="1"/>
      <c r="E305" s="57"/>
      <c r="F305" s="57"/>
      <c r="G305" s="1"/>
      <c r="H305" s="1"/>
    </row>
    <row r="306" spans="1:8" x14ac:dyDescent="0.25">
      <c r="A306" s="17" t="s">
        <v>149</v>
      </c>
      <c r="B306" s="17"/>
      <c r="C306" s="17"/>
      <c r="D306" s="17"/>
      <c r="E306" s="17"/>
      <c r="F306" s="146"/>
      <c r="G306" s="17"/>
      <c r="H306" s="146"/>
    </row>
    <row r="307" spans="1:8" s="6" customFormat="1" ht="36.75" customHeight="1" x14ac:dyDescent="0.25">
      <c r="A307" s="240" t="s">
        <v>150</v>
      </c>
      <c r="B307" s="240"/>
      <c r="C307" s="240"/>
      <c r="D307" s="240"/>
      <c r="E307" s="240"/>
      <c r="F307" s="240"/>
      <c r="G307" s="240"/>
      <c r="H307" s="145"/>
    </row>
    <row r="308" spans="1:8" x14ac:dyDescent="0.25">
      <c r="A308" s="1"/>
      <c r="B308" s="44" t="s">
        <v>5</v>
      </c>
      <c r="C308" s="49">
        <v>2021</v>
      </c>
      <c r="D308" s="49">
        <v>2020</v>
      </c>
      <c r="E308" s="1"/>
      <c r="F308" s="1"/>
      <c r="G308" s="1"/>
      <c r="H308" s="1"/>
    </row>
    <row r="309" spans="1:8" x14ac:dyDescent="0.25">
      <c r="A309" s="123"/>
      <c r="B309" s="11" t="s">
        <v>491</v>
      </c>
      <c r="C309" s="159">
        <v>4485341.58</v>
      </c>
      <c r="D309" s="172">
        <v>8601334.1699999999</v>
      </c>
      <c r="E309" s="123"/>
      <c r="F309" s="123"/>
      <c r="G309" s="123"/>
      <c r="H309" s="123"/>
    </row>
    <row r="310" spans="1:8" x14ac:dyDescent="0.25">
      <c r="A310" s="123"/>
      <c r="B310" s="11" t="s">
        <v>151</v>
      </c>
      <c r="C310" s="159">
        <v>40467603</v>
      </c>
      <c r="D310" s="172">
        <v>39804234.359999999</v>
      </c>
      <c r="E310" s="123"/>
      <c r="F310" s="123"/>
      <c r="G310" s="123"/>
      <c r="H310" s="123"/>
    </row>
    <row r="311" spans="1:8" x14ac:dyDescent="0.25">
      <c r="A311" s="123"/>
      <c r="B311" s="58" t="s">
        <v>492</v>
      </c>
      <c r="C311" s="181">
        <f>SUM(C309:C310)</f>
        <v>44952944.579999998</v>
      </c>
      <c r="D311" s="181">
        <f>SUM(D308:D310)</f>
        <v>48407588.530000001</v>
      </c>
      <c r="E311" s="123"/>
      <c r="F311" s="123"/>
      <c r="G311" s="123"/>
      <c r="H311" s="123"/>
    </row>
    <row r="312" spans="1:8" x14ac:dyDescent="0.25">
      <c r="A312" s="10" t="s">
        <v>152</v>
      </c>
      <c r="B312" s="10"/>
      <c r="C312" s="10"/>
      <c r="D312" s="10"/>
      <c r="E312" s="10"/>
      <c r="F312" s="148"/>
      <c r="G312" s="10"/>
      <c r="H312" s="148"/>
    </row>
    <row r="313" spans="1:8" x14ac:dyDescent="0.25">
      <c r="A313" s="123"/>
      <c r="B313" s="59" t="s">
        <v>5</v>
      </c>
      <c r="C313" s="49" t="s">
        <v>493</v>
      </c>
      <c r="D313" s="123"/>
      <c r="E313" s="123"/>
      <c r="F313" s="123"/>
      <c r="G313" s="123"/>
      <c r="H313" s="123"/>
    </row>
    <row r="314" spans="1:8" x14ac:dyDescent="0.25">
      <c r="A314" s="123"/>
      <c r="B314" s="132" t="s">
        <v>153</v>
      </c>
      <c r="C314" s="183">
        <v>86235.38</v>
      </c>
      <c r="D314" s="123"/>
      <c r="E314" s="123"/>
      <c r="F314" s="123"/>
      <c r="G314" s="123"/>
      <c r="H314" s="123"/>
    </row>
    <row r="315" spans="1:8" x14ac:dyDescent="0.25">
      <c r="A315" s="123"/>
      <c r="B315" s="9" t="s">
        <v>154</v>
      </c>
      <c r="C315" s="183">
        <v>203943.99</v>
      </c>
      <c r="D315" s="123"/>
      <c r="E315" s="123"/>
      <c r="F315" s="123"/>
      <c r="G315" s="123"/>
      <c r="H315" s="123"/>
    </row>
    <row r="316" spans="1:8" ht="20.399999999999999" x14ac:dyDescent="0.25">
      <c r="A316" s="123"/>
      <c r="B316" s="132" t="s">
        <v>155</v>
      </c>
      <c r="C316" s="183">
        <v>0</v>
      </c>
      <c r="D316" s="123"/>
      <c r="E316" s="123"/>
      <c r="F316" s="123"/>
      <c r="G316" s="123"/>
      <c r="H316" s="123"/>
    </row>
    <row r="317" spans="1:8" ht="20.399999999999999" x14ac:dyDescent="0.25">
      <c r="A317" s="123"/>
      <c r="B317" s="132" t="s">
        <v>156</v>
      </c>
      <c r="C317" s="183">
        <v>3763336.39</v>
      </c>
      <c r="D317" s="123"/>
      <c r="E317" s="123"/>
      <c r="F317" s="123"/>
      <c r="G317" s="123"/>
      <c r="H317" s="123"/>
    </row>
    <row r="318" spans="1:8" ht="20.399999999999999" x14ac:dyDescent="0.25">
      <c r="A318" s="123"/>
      <c r="B318" s="132" t="s">
        <v>157</v>
      </c>
      <c r="C318" s="183">
        <v>0</v>
      </c>
      <c r="D318" s="123"/>
      <c r="E318" s="123"/>
      <c r="F318" s="123"/>
      <c r="G318" s="123"/>
      <c r="H318" s="123"/>
    </row>
    <row r="319" spans="1:8" x14ac:dyDescent="0.25">
      <c r="A319" s="123"/>
      <c r="B319" s="9" t="s">
        <v>158</v>
      </c>
      <c r="C319" s="183">
        <v>49.18</v>
      </c>
      <c r="D319" s="123"/>
      <c r="E319" s="123"/>
      <c r="F319" s="123"/>
      <c r="G319" s="123"/>
      <c r="H319" s="123"/>
    </row>
    <row r="320" spans="1:8" ht="20.399999999999999" x14ac:dyDescent="0.25">
      <c r="A320" s="123"/>
      <c r="B320" s="132" t="s">
        <v>159</v>
      </c>
      <c r="C320" s="183">
        <v>7697.5</v>
      </c>
      <c r="D320" s="123"/>
      <c r="E320" s="123"/>
      <c r="F320" s="123"/>
      <c r="G320" s="123"/>
      <c r="H320" s="123"/>
    </row>
    <row r="321" spans="1:8" x14ac:dyDescent="0.25">
      <c r="A321" s="123"/>
      <c r="B321" s="9" t="s">
        <v>160</v>
      </c>
      <c r="C321" s="183">
        <v>424079.14</v>
      </c>
      <c r="D321" s="123"/>
      <c r="E321" s="123"/>
      <c r="F321" s="123"/>
      <c r="G321" s="123"/>
      <c r="H321" s="123"/>
    </row>
    <row r="322" spans="1:8" x14ac:dyDescent="0.25">
      <c r="A322" s="123"/>
      <c r="B322" s="9" t="s">
        <v>10</v>
      </c>
      <c r="C322" s="181">
        <f>SUM(C314:C321)</f>
        <v>4485341.58</v>
      </c>
      <c r="D322" s="123"/>
      <c r="E322" s="123"/>
      <c r="F322" s="123"/>
      <c r="G322" s="123"/>
      <c r="H322" s="123"/>
    </row>
    <row r="323" spans="1:8" ht="7.95" customHeight="1" x14ac:dyDescent="0.25">
      <c r="A323" s="123"/>
      <c r="B323" s="47"/>
      <c r="C323" s="124"/>
      <c r="D323" s="123"/>
      <c r="E323" s="123"/>
      <c r="F323" s="123"/>
      <c r="G323" s="123"/>
      <c r="H323" s="123"/>
    </row>
    <row r="324" spans="1:8" s="6" customFormat="1" ht="34.200000000000003" customHeight="1" x14ac:dyDescent="0.25">
      <c r="A324" s="245" t="s">
        <v>161</v>
      </c>
      <c r="B324" s="245"/>
      <c r="C324" s="245"/>
      <c r="D324" s="245"/>
      <c r="E324" s="245"/>
      <c r="F324" s="245"/>
      <c r="G324" s="245"/>
      <c r="H324" s="147"/>
    </row>
    <row r="325" spans="1:8" x14ac:dyDescent="0.25">
      <c r="A325" s="123"/>
      <c r="B325" s="44" t="s">
        <v>13</v>
      </c>
      <c r="C325" s="49" t="s">
        <v>493</v>
      </c>
      <c r="D325" s="123"/>
      <c r="E325" s="123"/>
      <c r="F325" s="123"/>
      <c r="G325" s="123"/>
      <c r="H325" s="123"/>
    </row>
    <row r="326" spans="1:8" x14ac:dyDescent="0.25">
      <c r="A326" s="123"/>
      <c r="B326" s="9" t="s">
        <v>162</v>
      </c>
      <c r="C326" s="4"/>
      <c r="D326" s="123"/>
      <c r="E326" s="123"/>
      <c r="F326" s="123"/>
      <c r="G326" s="123"/>
      <c r="H326" s="123"/>
    </row>
    <row r="327" spans="1:8" x14ac:dyDescent="0.25">
      <c r="A327" s="123"/>
      <c r="B327" s="33" t="s">
        <v>163</v>
      </c>
      <c r="C327" s="172">
        <v>0</v>
      </c>
      <c r="D327" s="123"/>
      <c r="E327" s="123"/>
      <c r="F327" s="123"/>
      <c r="G327" s="123"/>
      <c r="H327" s="123"/>
    </row>
    <row r="328" spans="1:8" x14ac:dyDescent="0.25">
      <c r="A328" s="123"/>
      <c r="B328" s="9" t="s">
        <v>164</v>
      </c>
      <c r="C328" s="27"/>
      <c r="D328" s="123"/>
      <c r="E328" s="123"/>
      <c r="F328" s="123"/>
      <c r="G328" s="123"/>
      <c r="H328" s="123"/>
    </row>
    <row r="329" spans="1:8" x14ac:dyDescent="0.25">
      <c r="A329" s="123"/>
      <c r="B329" s="33" t="s">
        <v>165</v>
      </c>
      <c r="C329" s="172">
        <v>0</v>
      </c>
      <c r="D329" s="123"/>
      <c r="E329" s="123"/>
      <c r="F329" s="123"/>
      <c r="G329" s="123"/>
      <c r="H329" s="123"/>
    </row>
    <row r="330" spans="1:8" x14ac:dyDescent="0.25">
      <c r="A330" s="123"/>
      <c r="B330" s="33" t="s">
        <v>166</v>
      </c>
      <c r="C330" s="172">
        <v>-0.02</v>
      </c>
      <c r="D330" s="123"/>
      <c r="E330" s="123"/>
      <c r="F330" s="123"/>
      <c r="G330" s="123"/>
      <c r="H330" s="123"/>
    </row>
    <row r="331" spans="1:8" x14ac:dyDescent="0.25">
      <c r="A331" s="123"/>
      <c r="B331" s="33" t="s">
        <v>167</v>
      </c>
      <c r="C331" s="172">
        <v>0</v>
      </c>
      <c r="D331" s="123"/>
      <c r="E331" s="123"/>
      <c r="F331" s="123"/>
      <c r="G331" s="123"/>
      <c r="H331" s="123"/>
    </row>
    <row r="332" spans="1:8" x14ac:dyDescent="0.25">
      <c r="A332" s="123"/>
      <c r="B332" s="9" t="s">
        <v>168</v>
      </c>
      <c r="C332" s="27"/>
      <c r="D332" s="123"/>
      <c r="E332" s="123"/>
      <c r="F332" s="123"/>
      <c r="G332" s="123"/>
      <c r="H332" s="123"/>
    </row>
    <row r="333" spans="1:8" x14ac:dyDescent="0.25">
      <c r="A333" s="123"/>
      <c r="B333" s="156" t="s">
        <v>595</v>
      </c>
      <c r="C333" s="159">
        <v>81155.399999999994</v>
      </c>
      <c r="D333" s="123"/>
      <c r="E333" s="123"/>
      <c r="F333" s="123"/>
      <c r="G333" s="123"/>
      <c r="H333" s="123"/>
    </row>
    <row r="334" spans="1:8" s="149" customFormat="1" x14ac:dyDescent="0.25">
      <c r="A334" s="123"/>
      <c r="B334" s="33" t="s">
        <v>169</v>
      </c>
      <c r="C334" s="159">
        <v>5080</v>
      </c>
      <c r="D334" s="123"/>
      <c r="E334" s="123"/>
      <c r="F334" s="123"/>
      <c r="G334" s="123"/>
      <c r="H334" s="123"/>
    </row>
    <row r="335" spans="1:8" x14ac:dyDescent="0.25">
      <c r="A335" s="123"/>
      <c r="B335" s="9" t="s">
        <v>170</v>
      </c>
      <c r="C335" s="181">
        <f>SUM(C327:C334)</f>
        <v>86235.37999999999</v>
      </c>
      <c r="D335" s="28"/>
      <c r="E335" s="123"/>
      <c r="F335" s="123"/>
      <c r="G335" s="123"/>
      <c r="H335" s="123"/>
    </row>
    <row r="336" spans="1:8" ht="41.25" customHeight="1" x14ac:dyDescent="0.25">
      <c r="A336" s="245" t="s">
        <v>171</v>
      </c>
      <c r="B336" s="245"/>
      <c r="C336" s="245"/>
      <c r="D336" s="245"/>
      <c r="E336" s="245"/>
      <c r="F336" s="245"/>
      <c r="G336" s="245"/>
      <c r="H336" s="147"/>
    </row>
    <row r="337" spans="1:8" x14ac:dyDescent="0.25">
      <c r="A337" s="123"/>
      <c r="B337" s="44" t="s">
        <v>13</v>
      </c>
      <c r="C337" s="49" t="s">
        <v>493</v>
      </c>
      <c r="D337" s="123"/>
      <c r="E337" s="123"/>
      <c r="F337" s="123"/>
      <c r="G337" s="123"/>
      <c r="H337" s="123"/>
    </row>
    <row r="338" spans="1:8" ht="20.399999999999999" x14ac:dyDescent="0.25">
      <c r="A338" s="123"/>
      <c r="B338" s="132" t="s">
        <v>172</v>
      </c>
      <c r="C338" s="4"/>
      <c r="D338" s="123"/>
      <c r="E338" s="123"/>
      <c r="F338" s="123"/>
      <c r="G338" s="123"/>
      <c r="H338" s="123"/>
    </row>
    <row r="339" spans="1:8" x14ac:dyDescent="0.2">
      <c r="A339" s="123"/>
      <c r="B339" s="7" t="s">
        <v>533</v>
      </c>
      <c r="C339" s="159">
        <v>4091</v>
      </c>
      <c r="D339" s="123"/>
      <c r="E339" s="123"/>
      <c r="F339" s="123"/>
      <c r="G339" s="123"/>
      <c r="H339" s="123"/>
    </row>
    <row r="340" spans="1:8" x14ac:dyDescent="0.25">
      <c r="A340" s="123"/>
      <c r="B340" s="156" t="s">
        <v>596</v>
      </c>
      <c r="C340" s="159">
        <v>122607.94</v>
      </c>
      <c r="D340" s="123"/>
      <c r="E340" s="123"/>
      <c r="F340" s="123"/>
      <c r="G340" s="123"/>
      <c r="H340" s="123"/>
    </row>
    <row r="341" spans="1:8" x14ac:dyDescent="0.25">
      <c r="A341" s="123"/>
      <c r="B341" s="156" t="s">
        <v>534</v>
      </c>
      <c r="C341" s="159">
        <v>77245.05</v>
      </c>
      <c r="D341" s="123"/>
      <c r="E341" s="123"/>
      <c r="F341" s="123"/>
      <c r="G341" s="123"/>
      <c r="H341" s="123"/>
    </row>
    <row r="342" spans="1:8" x14ac:dyDescent="0.25">
      <c r="A342" s="123"/>
      <c r="B342" s="9" t="s">
        <v>173</v>
      </c>
      <c r="C342" s="180">
        <f>SUM(C339:C341)</f>
        <v>203943.99</v>
      </c>
      <c r="D342" s="28"/>
      <c r="E342" s="123"/>
      <c r="F342" s="123"/>
      <c r="G342" s="123"/>
      <c r="H342" s="123"/>
    </row>
    <row r="343" spans="1:8" x14ac:dyDescent="0.25">
      <c r="A343" s="10" t="s">
        <v>174</v>
      </c>
      <c r="B343" s="10"/>
      <c r="C343" s="10"/>
      <c r="D343" s="10"/>
      <c r="E343" s="10"/>
      <c r="F343" s="148"/>
      <c r="G343" s="10"/>
      <c r="H343" s="148"/>
    </row>
    <row r="344" spans="1:8" s="126" customFormat="1" x14ac:dyDescent="0.25">
      <c r="A344" s="125"/>
      <c r="B344" s="125"/>
      <c r="C344" s="125"/>
      <c r="D344" s="125"/>
      <c r="E344" s="125"/>
      <c r="F344" s="148"/>
      <c r="G344" s="125"/>
      <c r="H344" s="148"/>
    </row>
    <row r="345" spans="1:8" s="6" customFormat="1" ht="37.950000000000003" customHeight="1" x14ac:dyDescent="0.25">
      <c r="A345" s="245" t="s">
        <v>175</v>
      </c>
      <c r="B345" s="245"/>
      <c r="C345" s="245"/>
      <c r="D345" s="245"/>
      <c r="E345" s="245"/>
      <c r="F345" s="245"/>
      <c r="G345" s="245"/>
      <c r="H345" s="147"/>
    </row>
    <row r="346" spans="1:8" x14ac:dyDescent="0.25">
      <c r="A346" s="1"/>
      <c r="B346" s="44" t="s">
        <v>13</v>
      </c>
      <c r="C346" s="49" t="s">
        <v>493</v>
      </c>
      <c r="D346" s="1"/>
      <c r="E346" s="1"/>
      <c r="F346" s="1"/>
      <c r="G346" s="1"/>
      <c r="H346" s="1"/>
    </row>
    <row r="347" spans="1:8" ht="20.399999999999999" x14ac:dyDescent="0.25">
      <c r="A347" s="1"/>
      <c r="B347" s="132" t="s">
        <v>156</v>
      </c>
      <c r="C347" s="4"/>
      <c r="D347" s="1"/>
      <c r="E347" s="1"/>
      <c r="F347" s="1"/>
      <c r="G347" s="1"/>
      <c r="H347" s="1"/>
    </row>
    <row r="348" spans="1:8" x14ac:dyDescent="0.25">
      <c r="A348" s="1"/>
      <c r="B348" s="9" t="s">
        <v>176</v>
      </c>
      <c r="C348" s="4"/>
      <c r="D348" s="1"/>
      <c r="E348" s="1"/>
      <c r="F348" s="1"/>
      <c r="G348" s="1"/>
      <c r="H348" s="1"/>
    </row>
    <row r="349" spans="1:8" x14ac:dyDescent="0.25">
      <c r="A349" s="1"/>
      <c r="B349" s="33" t="s">
        <v>177</v>
      </c>
      <c r="C349" s="159">
        <v>474194.38</v>
      </c>
      <c r="D349" s="1"/>
      <c r="E349" s="1"/>
      <c r="F349" s="1"/>
      <c r="G349" s="1"/>
      <c r="H349" s="1"/>
    </row>
    <row r="350" spans="1:8" x14ac:dyDescent="0.2">
      <c r="A350" s="1"/>
      <c r="B350" s="33" t="s">
        <v>178</v>
      </c>
      <c r="C350" s="167">
        <v>21771.05</v>
      </c>
      <c r="D350" s="60"/>
      <c r="E350" s="1"/>
      <c r="F350" s="1"/>
      <c r="G350" s="1"/>
      <c r="H350" s="1"/>
    </row>
    <row r="351" spans="1:8" ht="20.399999999999999" x14ac:dyDescent="0.25">
      <c r="A351" s="1"/>
      <c r="B351" s="132" t="s">
        <v>179</v>
      </c>
      <c r="C351" s="4"/>
      <c r="D351" s="1"/>
      <c r="E351" s="1"/>
      <c r="F351" s="1"/>
      <c r="G351" s="1"/>
      <c r="H351" s="1"/>
    </row>
    <row r="352" spans="1:8" x14ac:dyDescent="0.25">
      <c r="A352" s="1"/>
      <c r="B352" s="33" t="s">
        <v>180</v>
      </c>
      <c r="C352" s="159">
        <v>121929.92</v>
      </c>
      <c r="D352" s="60"/>
      <c r="E352" s="1"/>
      <c r="F352" s="1"/>
      <c r="G352" s="1"/>
      <c r="H352" s="1"/>
    </row>
    <row r="353" spans="1:8" ht="20.399999999999999" x14ac:dyDescent="0.25">
      <c r="A353" s="1"/>
      <c r="B353" s="132" t="s">
        <v>181</v>
      </c>
      <c r="C353" s="4"/>
      <c r="D353" s="1"/>
      <c r="E353" s="1"/>
      <c r="F353" s="1"/>
      <c r="G353" s="1"/>
      <c r="H353" s="1"/>
    </row>
    <row r="354" spans="1:8" x14ac:dyDescent="0.25">
      <c r="A354" s="1"/>
      <c r="B354" s="33" t="s">
        <v>182</v>
      </c>
      <c r="C354" s="159">
        <v>129877</v>
      </c>
      <c r="D354" s="1"/>
      <c r="E354" s="1"/>
      <c r="F354" s="1"/>
      <c r="G354" s="1"/>
      <c r="H354" s="1"/>
    </row>
    <row r="355" spans="1:8" x14ac:dyDescent="0.25">
      <c r="A355" s="1"/>
      <c r="B355" s="133" t="s">
        <v>183</v>
      </c>
      <c r="C355" s="159">
        <v>42859</v>
      </c>
      <c r="D355" s="1"/>
      <c r="E355" s="1"/>
      <c r="F355" s="1"/>
      <c r="G355" s="1"/>
      <c r="H355" s="1"/>
    </row>
    <row r="356" spans="1:8" x14ac:dyDescent="0.25">
      <c r="A356" s="1"/>
      <c r="B356" s="132" t="s">
        <v>184</v>
      </c>
      <c r="C356" s="4"/>
      <c r="D356" s="1"/>
      <c r="E356" s="1"/>
      <c r="F356" s="1"/>
      <c r="G356" s="1"/>
      <c r="H356" s="1"/>
    </row>
    <row r="357" spans="1:8" x14ac:dyDescent="0.25">
      <c r="A357" s="1"/>
      <c r="B357" s="33" t="s">
        <v>185</v>
      </c>
      <c r="C357" s="159">
        <v>724879.42</v>
      </c>
      <c r="D357" s="1"/>
      <c r="E357" s="1"/>
      <c r="F357" s="1"/>
      <c r="G357" s="1"/>
      <c r="H357" s="1"/>
    </row>
    <row r="358" spans="1:8" s="149" customFormat="1" x14ac:dyDescent="0.25">
      <c r="A358" s="1"/>
      <c r="B358" s="156" t="s">
        <v>597</v>
      </c>
      <c r="C358" s="159">
        <v>518123</v>
      </c>
      <c r="D358" s="1"/>
      <c r="E358" s="1"/>
      <c r="F358" s="1"/>
      <c r="G358" s="1"/>
      <c r="H358" s="1"/>
    </row>
    <row r="359" spans="1:8" x14ac:dyDescent="0.25">
      <c r="A359" s="1"/>
      <c r="B359" s="33" t="s">
        <v>186</v>
      </c>
      <c r="C359" s="159">
        <v>1644507.37</v>
      </c>
      <c r="D359" s="1"/>
      <c r="E359" s="1"/>
      <c r="F359" s="1"/>
      <c r="G359" s="1"/>
      <c r="H359" s="1"/>
    </row>
    <row r="360" spans="1:8" x14ac:dyDescent="0.25">
      <c r="A360" s="1"/>
      <c r="B360" s="33" t="s">
        <v>187</v>
      </c>
      <c r="C360" s="159">
        <v>75139.350000000006</v>
      </c>
      <c r="D360" s="1"/>
      <c r="E360" s="1"/>
      <c r="F360" s="1"/>
      <c r="G360" s="1"/>
      <c r="H360" s="1"/>
    </row>
    <row r="361" spans="1:8" x14ac:dyDescent="0.25">
      <c r="A361" s="1"/>
      <c r="B361" s="33" t="s">
        <v>188</v>
      </c>
      <c r="C361" s="159">
        <v>10055.9</v>
      </c>
      <c r="D361" s="1"/>
      <c r="E361" s="1"/>
      <c r="F361" s="1"/>
      <c r="G361" s="1"/>
      <c r="H361" s="1"/>
    </row>
    <row r="362" spans="1:8" x14ac:dyDescent="0.2">
      <c r="A362" s="1"/>
      <c r="B362" s="33" t="s">
        <v>189</v>
      </c>
      <c r="C362" s="35"/>
      <c r="D362" s="1"/>
      <c r="E362" s="1"/>
      <c r="F362" s="1"/>
      <c r="G362" s="1"/>
      <c r="H362" s="1"/>
    </row>
    <row r="363" spans="1:8" x14ac:dyDescent="0.2">
      <c r="A363" s="1"/>
      <c r="B363" s="33" t="s">
        <v>190</v>
      </c>
      <c r="C363" s="32"/>
      <c r="D363" s="34"/>
      <c r="E363" s="34"/>
      <c r="F363" s="34"/>
      <c r="G363" s="1"/>
      <c r="H363" s="1"/>
    </row>
    <row r="364" spans="1:8" ht="20.399999999999999" x14ac:dyDescent="0.2">
      <c r="A364" s="1"/>
      <c r="B364" s="132" t="s">
        <v>191</v>
      </c>
      <c r="C364" s="166">
        <f>SUM(C349:C361)</f>
        <v>3763336.39</v>
      </c>
      <c r="D364" s="182"/>
      <c r="E364" s="184"/>
      <c r="F364" s="184"/>
      <c r="G364" s="1"/>
      <c r="H364" s="1"/>
    </row>
    <row r="365" spans="1:8" s="6" customFormat="1" ht="40.950000000000003" customHeight="1" x14ac:dyDescent="0.25">
      <c r="A365" s="245" t="s">
        <v>192</v>
      </c>
      <c r="B365" s="245"/>
      <c r="C365" s="245"/>
      <c r="D365" s="245"/>
      <c r="E365" s="245"/>
      <c r="F365" s="245"/>
      <c r="G365" s="245"/>
      <c r="H365" s="147"/>
    </row>
    <row r="366" spans="1:8" x14ac:dyDescent="0.25">
      <c r="A366" s="1"/>
      <c r="B366" s="44" t="s">
        <v>13</v>
      </c>
      <c r="C366" s="49" t="s">
        <v>493</v>
      </c>
      <c r="D366" s="1"/>
      <c r="E366" s="1"/>
      <c r="F366" s="1"/>
      <c r="G366" s="1"/>
      <c r="H366" s="1"/>
    </row>
    <row r="367" spans="1:8" x14ac:dyDescent="0.25">
      <c r="A367" s="1"/>
      <c r="B367" s="9" t="s">
        <v>494</v>
      </c>
      <c r="C367" s="4">
        <v>0</v>
      </c>
      <c r="D367" s="1"/>
      <c r="E367" s="1"/>
      <c r="F367" s="1"/>
      <c r="G367" s="1"/>
      <c r="H367" s="1"/>
    </row>
    <row r="368" spans="1:8" ht="28.5" customHeight="1" x14ac:dyDescent="0.25">
      <c r="A368" s="247" t="s">
        <v>193</v>
      </c>
      <c r="B368" s="247"/>
      <c r="C368" s="247"/>
      <c r="D368" s="247"/>
      <c r="E368" s="247"/>
      <c r="F368" s="247"/>
      <c r="G368" s="247"/>
      <c r="H368" s="148"/>
    </row>
    <row r="369" spans="1:8" x14ac:dyDescent="0.25">
      <c r="A369" s="1"/>
      <c r="B369" s="44" t="s">
        <v>13</v>
      </c>
      <c r="C369" s="49" t="s">
        <v>493</v>
      </c>
      <c r="D369" s="1"/>
      <c r="E369" s="1"/>
      <c r="F369" s="1"/>
      <c r="G369" s="1"/>
      <c r="H369" s="1"/>
    </row>
    <row r="370" spans="1:8" x14ac:dyDescent="0.25">
      <c r="A370" s="1"/>
      <c r="B370" s="9" t="s">
        <v>158</v>
      </c>
      <c r="C370" s="4"/>
      <c r="D370" s="1"/>
      <c r="E370" s="1"/>
      <c r="F370" s="1"/>
      <c r="G370" s="1"/>
      <c r="H370" s="1"/>
    </row>
    <row r="371" spans="1:8" x14ac:dyDescent="0.25">
      <c r="A371" s="1"/>
      <c r="B371" s="156" t="s">
        <v>598</v>
      </c>
      <c r="C371" s="159">
        <v>4.67</v>
      </c>
      <c r="D371" s="1"/>
      <c r="E371" s="1"/>
      <c r="F371" s="1"/>
      <c r="G371" s="1"/>
      <c r="H371" s="1"/>
    </row>
    <row r="372" spans="1:8" x14ac:dyDescent="0.25">
      <c r="A372" s="1"/>
      <c r="B372" s="156" t="s">
        <v>599</v>
      </c>
      <c r="C372" s="159">
        <v>0.39</v>
      </c>
      <c r="D372" s="1"/>
      <c r="E372" s="1"/>
      <c r="F372" s="1"/>
      <c r="G372" s="1"/>
      <c r="H372" s="1"/>
    </row>
    <row r="373" spans="1:8" x14ac:dyDescent="0.25">
      <c r="A373" s="1"/>
      <c r="B373" s="156" t="s">
        <v>600</v>
      </c>
      <c r="C373" s="159">
        <v>-0.08</v>
      </c>
      <c r="D373" s="1"/>
      <c r="E373" s="1"/>
      <c r="F373" s="1"/>
      <c r="G373" s="1"/>
      <c r="H373" s="1"/>
    </row>
    <row r="374" spans="1:8" x14ac:dyDescent="0.25">
      <c r="A374" s="1"/>
      <c r="B374" s="156" t="s">
        <v>601</v>
      </c>
      <c r="C374" s="159">
        <v>-0.97</v>
      </c>
      <c r="D374" s="1"/>
      <c r="E374" s="1"/>
      <c r="F374" s="1"/>
      <c r="G374" s="1"/>
      <c r="H374" s="1"/>
    </row>
    <row r="375" spans="1:8" x14ac:dyDescent="0.25">
      <c r="A375" s="1"/>
      <c r="B375" s="156" t="s">
        <v>602</v>
      </c>
      <c r="C375" s="159">
        <v>-0.18</v>
      </c>
      <c r="D375" s="1"/>
      <c r="E375" s="1"/>
      <c r="F375" s="1"/>
      <c r="G375" s="1"/>
      <c r="H375" s="1"/>
    </row>
    <row r="376" spans="1:8" x14ac:dyDescent="0.25">
      <c r="A376" s="1"/>
      <c r="B376" s="249" t="s">
        <v>603</v>
      </c>
      <c r="C376" s="159">
        <v>-0.17</v>
      </c>
      <c r="D376" s="1"/>
      <c r="E376" s="1"/>
      <c r="F376" s="1"/>
      <c r="G376" s="1"/>
      <c r="H376" s="1"/>
    </row>
    <row r="377" spans="1:8" x14ac:dyDescent="0.2">
      <c r="A377" s="1"/>
      <c r="B377" s="249"/>
      <c r="C377" s="186"/>
      <c r="D377" s="1"/>
      <c r="E377" s="1"/>
      <c r="F377" s="1"/>
      <c r="G377" s="1"/>
      <c r="H377" s="1"/>
    </row>
    <row r="378" spans="1:8" x14ac:dyDescent="0.25">
      <c r="A378" s="1"/>
      <c r="B378" s="156" t="s">
        <v>604</v>
      </c>
      <c r="C378" s="159">
        <v>18.760000000000002</v>
      </c>
      <c r="D378" s="1"/>
      <c r="E378" s="1"/>
      <c r="F378" s="1"/>
      <c r="G378" s="1"/>
      <c r="H378" s="1"/>
    </row>
    <row r="379" spans="1:8" x14ac:dyDescent="0.25">
      <c r="A379" s="1"/>
      <c r="B379" s="156" t="s">
        <v>605</v>
      </c>
      <c r="C379" s="159">
        <v>0</v>
      </c>
      <c r="D379" s="1"/>
      <c r="E379" s="1"/>
      <c r="F379" s="1"/>
      <c r="G379" s="1"/>
      <c r="H379" s="1"/>
    </row>
    <row r="380" spans="1:8" x14ac:dyDescent="0.25">
      <c r="A380" s="1"/>
      <c r="B380" s="156" t="s">
        <v>606</v>
      </c>
      <c r="C380" s="159">
        <v>19.62</v>
      </c>
      <c r="D380" s="1"/>
      <c r="E380" s="1"/>
      <c r="F380" s="1"/>
      <c r="G380" s="1"/>
      <c r="H380" s="1"/>
    </row>
    <row r="381" spans="1:8" x14ac:dyDescent="0.25">
      <c r="A381" s="1"/>
      <c r="B381" s="156" t="s">
        <v>607</v>
      </c>
      <c r="C381" s="159">
        <v>7.14</v>
      </c>
      <c r="D381" s="1"/>
      <c r="E381" s="1"/>
      <c r="F381" s="1"/>
      <c r="G381" s="1"/>
      <c r="H381" s="1"/>
    </row>
    <row r="382" spans="1:8" s="149" customFormat="1" x14ac:dyDescent="0.25">
      <c r="A382" s="1"/>
      <c r="B382" s="156" t="s">
        <v>608</v>
      </c>
      <c r="C382" s="159">
        <v>0</v>
      </c>
      <c r="D382" s="1"/>
      <c r="E382" s="1"/>
      <c r="F382" s="1"/>
      <c r="G382" s="1"/>
      <c r="H382" s="1"/>
    </row>
    <row r="383" spans="1:8" s="149" customFormat="1" x14ac:dyDescent="0.25">
      <c r="A383" s="1"/>
      <c r="B383" s="156" t="s">
        <v>609</v>
      </c>
      <c r="C383" s="159">
        <v>0</v>
      </c>
      <c r="D383" s="1"/>
      <c r="E383" s="1"/>
      <c r="F383" s="1"/>
      <c r="G383" s="1"/>
      <c r="H383" s="1"/>
    </row>
    <row r="384" spans="1:8" x14ac:dyDescent="0.2">
      <c r="A384" s="1"/>
      <c r="B384" s="9" t="s">
        <v>194</v>
      </c>
      <c r="C384" s="185">
        <f>SUM(C371:C381)</f>
        <v>49.180000000000007</v>
      </c>
      <c r="D384" s="1"/>
      <c r="E384" s="1"/>
      <c r="F384" s="1"/>
      <c r="G384" s="1"/>
      <c r="H384" s="1"/>
    </row>
    <row r="386" spans="1:8" ht="52.5" customHeight="1" x14ac:dyDescent="0.25">
      <c r="A386" s="245" t="s">
        <v>195</v>
      </c>
      <c r="B386" s="245"/>
      <c r="C386" s="245"/>
      <c r="D386" s="245"/>
      <c r="E386" s="245"/>
      <c r="F386" s="245"/>
      <c r="G386" s="245"/>
      <c r="H386" s="147"/>
    </row>
    <row r="387" spans="1:8" x14ac:dyDescent="0.25">
      <c r="A387" s="1"/>
      <c r="B387" s="44" t="s">
        <v>13</v>
      </c>
      <c r="C387" s="49" t="s">
        <v>493</v>
      </c>
      <c r="D387" s="1"/>
      <c r="E387" s="1"/>
      <c r="F387" s="1"/>
      <c r="G387" s="1"/>
      <c r="H387" s="1"/>
    </row>
    <row r="388" spans="1:8" ht="20.399999999999999" x14ac:dyDescent="0.25">
      <c r="A388" s="1"/>
      <c r="B388" s="132" t="s">
        <v>196</v>
      </c>
      <c r="C388" s="4"/>
      <c r="D388" s="1"/>
      <c r="E388" s="1"/>
      <c r="F388" s="1"/>
      <c r="G388" s="1"/>
      <c r="H388" s="1"/>
    </row>
    <row r="389" spans="1:8" x14ac:dyDescent="0.25">
      <c r="A389" s="1"/>
      <c r="B389" s="33" t="s">
        <v>197</v>
      </c>
      <c r="C389" s="159">
        <v>7697.5</v>
      </c>
      <c r="D389" s="1"/>
      <c r="E389" s="1"/>
      <c r="F389" s="1"/>
      <c r="G389" s="1"/>
      <c r="H389" s="1"/>
    </row>
    <row r="390" spans="1:8" ht="37.200000000000003" customHeight="1" x14ac:dyDescent="0.25">
      <c r="A390" s="245" t="s">
        <v>198</v>
      </c>
      <c r="B390" s="245"/>
      <c r="C390" s="245"/>
      <c r="D390" s="245"/>
      <c r="E390" s="245"/>
      <c r="F390" s="245"/>
      <c r="G390" s="245"/>
      <c r="H390" s="147"/>
    </row>
    <row r="391" spans="1:8" x14ac:dyDescent="0.25">
      <c r="A391" s="10"/>
      <c r="B391" s="10"/>
      <c r="C391" s="10"/>
      <c r="D391" s="10"/>
      <c r="E391" s="10"/>
      <c r="F391" s="148"/>
      <c r="G391" s="10"/>
      <c r="H391" s="148"/>
    </row>
    <row r="392" spans="1:8" x14ac:dyDescent="0.25">
      <c r="A392" s="1"/>
      <c r="B392" s="44" t="s">
        <v>13</v>
      </c>
      <c r="C392" s="49" t="s">
        <v>493</v>
      </c>
      <c r="D392" s="1"/>
      <c r="E392" s="1"/>
      <c r="F392" s="1"/>
      <c r="G392" s="1"/>
      <c r="H392" s="1"/>
    </row>
    <row r="393" spans="1:8" x14ac:dyDescent="0.25">
      <c r="A393" s="1"/>
      <c r="B393" s="9" t="s">
        <v>160</v>
      </c>
      <c r="C393" s="4"/>
      <c r="D393" s="1"/>
      <c r="E393" s="1"/>
      <c r="F393" s="1"/>
      <c r="G393" s="1"/>
      <c r="H393" s="1"/>
    </row>
    <row r="394" spans="1:8" x14ac:dyDescent="0.25">
      <c r="A394" s="1"/>
      <c r="B394" s="33" t="s">
        <v>199</v>
      </c>
      <c r="C394" s="159">
        <v>424079.14</v>
      </c>
      <c r="D394" s="1"/>
      <c r="E394" s="1"/>
      <c r="F394" s="1"/>
      <c r="G394" s="1"/>
      <c r="H394" s="1"/>
    </row>
    <row r="395" spans="1:8" x14ac:dyDescent="0.2">
      <c r="A395" s="1"/>
      <c r="B395" s="61"/>
      <c r="C395" s="40"/>
      <c r="D395" s="1"/>
      <c r="E395" s="1"/>
      <c r="F395" s="1"/>
      <c r="G395" s="1"/>
      <c r="H395" s="1"/>
    </row>
    <row r="396" spans="1:8" x14ac:dyDescent="0.25">
      <c r="A396" s="10" t="s">
        <v>200</v>
      </c>
      <c r="B396" s="10"/>
      <c r="C396" s="10"/>
      <c r="D396" s="10"/>
      <c r="E396" s="10"/>
      <c r="F396" s="148"/>
      <c r="G396" s="10"/>
      <c r="H396" s="148"/>
    </row>
    <row r="397" spans="1:8" x14ac:dyDescent="0.25">
      <c r="A397" s="1"/>
      <c r="B397" s="44" t="s">
        <v>5</v>
      </c>
      <c r="C397" s="49" t="s">
        <v>493</v>
      </c>
      <c r="D397" s="1"/>
      <c r="E397" s="1"/>
      <c r="F397" s="1"/>
      <c r="G397" s="1"/>
      <c r="H397" s="1"/>
    </row>
    <row r="398" spans="1:8" x14ac:dyDescent="0.25">
      <c r="A398" s="1"/>
      <c r="B398" s="33" t="s">
        <v>201</v>
      </c>
      <c r="C398" s="159">
        <v>40467603</v>
      </c>
      <c r="D398" s="1"/>
      <c r="E398" s="1"/>
      <c r="F398" s="1"/>
      <c r="G398" s="1"/>
      <c r="H398" s="1"/>
    </row>
    <row r="399" spans="1:8" x14ac:dyDescent="0.2">
      <c r="A399" s="1"/>
      <c r="B399" s="9" t="s">
        <v>10</v>
      </c>
      <c r="C399" s="166">
        <f>SUM(C398)</f>
        <v>40467603</v>
      </c>
      <c r="D399" s="1"/>
      <c r="E399" s="1"/>
      <c r="F399" s="1"/>
      <c r="G399" s="1"/>
      <c r="H399" s="1"/>
    </row>
    <row r="400" spans="1:8" x14ac:dyDescent="0.2">
      <c r="A400" s="1"/>
      <c r="B400" s="47"/>
      <c r="C400" s="40"/>
      <c r="D400" s="1"/>
      <c r="E400" s="1"/>
      <c r="F400" s="1"/>
      <c r="G400" s="1"/>
      <c r="H400" s="1"/>
    </row>
    <row r="401" spans="1:8" x14ac:dyDescent="0.25">
      <c r="A401" s="10" t="s">
        <v>202</v>
      </c>
      <c r="B401" s="10"/>
      <c r="C401" s="10"/>
      <c r="D401" s="10"/>
      <c r="E401" s="10"/>
      <c r="F401" s="148"/>
      <c r="G401" s="10"/>
      <c r="H401" s="148"/>
    </row>
    <row r="402" spans="1:8" x14ac:dyDescent="0.25">
      <c r="A402" s="1"/>
      <c r="B402" s="44" t="s">
        <v>13</v>
      </c>
      <c r="C402" s="49" t="s">
        <v>493</v>
      </c>
      <c r="D402" s="1"/>
      <c r="E402" s="1"/>
      <c r="F402" s="1"/>
      <c r="G402" s="1"/>
      <c r="H402" s="1"/>
    </row>
    <row r="403" spans="1:8" x14ac:dyDescent="0.25">
      <c r="A403" s="1"/>
      <c r="B403" s="9" t="s">
        <v>203</v>
      </c>
      <c r="C403" s="4"/>
      <c r="D403" s="1"/>
      <c r="E403" s="1"/>
      <c r="F403" s="1"/>
      <c r="G403" s="1"/>
      <c r="H403" s="1"/>
    </row>
    <row r="404" spans="1:8" x14ac:dyDescent="0.25">
      <c r="A404" s="1"/>
      <c r="B404" s="33" t="s">
        <v>204</v>
      </c>
      <c r="C404" s="159">
        <v>32280459.390000001</v>
      </c>
      <c r="D404" s="1"/>
      <c r="E404" s="1"/>
      <c r="F404" s="1"/>
      <c r="G404" s="1"/>
      <c r="H404" s="1"/>
    </row>
    <row r="405" spans="1:8" x14ac:dyDescent="0.25">
      <c r="A405" s="1"/>
      <c r="B405" s="33" t="s">
        <v>205</v>
      </c>
      <c r="C405" s="159">
        <v>8187143.6100000003</v>
      </c>
      <c r="D405" s="1"/>
      <c r="E405" s="1"/>
      <c r="F405" s="1"/>
      <c r="G405" s="1"/>
      <c r="H405" s="1"/>
    </row>
    <row r="406" spans="1:8" x14ac:dyDescent="0.25">
      <c r="A406" s="1"/>
      <c r="B406" s="9" t="s">
        <v>206</v>
      </c>
      <c r="C406" s="180">
        <f>SUM(C404:C405)</f>
        <v>40467603</v>
      </c>
      <c r="D406" s="187"/>
      <c r="E406" s="1"/>
      <c r="F406" s="1"/>
      <c r="G406" s="1"/>
      <c r="H406" s="1"/>
    </row>
    <row r="407" spans="1:8" s="126" customFormat="1" x14ac:dyDescent="0.25">
      <c r="A407" s="1"/>
      <c r="B407" s="45"/>
      <c r="C407" s="134"/>
      <c r="D407" s="1"/>
      <c r="E407" s="1"/>
      <c r="F407" s="1"/>
      <c r="G407" s="1"/>
      <c r="H407" s="1"/>
    </row>
    <row r="408" spans="1:8" s="6" customFormat="1" ht="181.8" customHeight="1" x14ac:dyDescent="0.25">
      <c r="A408" s="245" t="s">
        <v>207</v>
      </c>
      <c r="B408" s="245"/>
      <c r="C408" s="245"/>
      <c r="D408" s="245"/>
      <c r="E408" s="245"/>
      <c r="F408" s="245"/>
      <c r="G408" s="245"/>
      <c r="H408" s="147"/>
    </row>
    <row r="409" spans="1:8" x14ac:dyDescent="0.25">
      <c r="A409" s="1"/>
      <c r="B409" s="62" t="s">
        <v>5</v>
      </c>
      <c r="C409" s="63">
        <v>2021</v>
      </c>
      <c r="D409" s="190">
        <v>2020</v>
      </c>
      <c r="E409" s="1"/>
      <c r="F409" s="1"/>
      <c r="G409" s="1"/>
      <c r="H409" s="1"/>
    </row>
    <row r="410" spans="1:8" x14ac:dyDescent="0.25">
      <c r="B410" s="64" t="s">
        <v>208</v>
      </c>
      <c r="C410" s="65"/>
      <c r="D410" s="65"/>
    </row>
    <row r="411" spans="1:8" x14ac:dyDescent="0.25">
      <c r="A411" s="1"/>
      <c r="B411" s="9" t="s">
        <v>209</v>
      </c>
      <c r="C411" s="189">
        <v>8424597.3499999996</v>
      </c>
      <c r="D411" s="195">
        <f>D412+D413+D414+D415+D416+D417+D418</f>
        <v>20414136.219999999</v>
      </c>
      <c r="E411" s="1"/>
      <c r="F411" s="1"/>
      <c r="G411" s="1"/>
      <c r="H411" s="1"/>
    </row>
    <row r="412" spans="1:8" x14ac:dyDescent="0.25">
      <c r="A412" s="1"/>
      <c r="B412" s="33" t="s">
        <v>210</v>
      </c>
      <c r="C412" s="188">
        <v>0</v>
      </c>
      <c r="D412" s="188">
        <v>0</v>
      </c>
      <c r="E412" s="1"/>
      <c r="F412" s="1"/>
      <c r="G412" s="1"/>
      <c r="H412" s="1"/>
    </row>
    <row r="413" spans="1:8" x14ac:dyDescent="0.25">
      <c r="A413" s="1"/>
      <c r="B413" s="33" t="s">
        <v>211</v>
      </c>
      <c r="C413" s="188">
        <v>0</v>
      </c>
      <c r="D413" s="188">
        <v>0</v>
      </c>
      <c r="E413" s="1"/>
      <c r="F413" s="1"/>
      <c r="G413" s="1"/>
      <c r="H413" s="1"/>
    </row>
    <row r="414" spans="1:8" x14ac:dyDescent="0.25">
      <c r="A414" s="2"/>
      <c r="B414" s="33" t="s">
        <v>212</v>
      </c>
      <c r="C414" s="188">
        <v>0</v>
      </c>
      <c r="D414" s="188">
        <v>0</v>
      </c>
      <c r="E414" s="2"/>
      <c r="F414" s="2"/>
      <c r="G414" s="2"/>
      <c r="H414" s="2"/>
    </row>
    <row r="415" spans="1:8" x14ac:dyDescent="0.25">
      <c r="A415" s="1"/>
      <c r="B415" s="33" t="s">
        <v>213</v>
      </c>
      <c r="C415" s="188">
        <v>0</v>
      </c>
      <c r="D415" s="188">
        <v>0</v>
      </c>
      <c r="E415" s="1"/>
      <c r="F415" s="1"/>
      <c r="G415" s="1"/>
      <c r="H415" s="1"/>
    </row>
    <row r="416" spans="1:8" x14ac:dyDescent="0.25">
      <c r="A416" s="1"/>
      <c r="B416" s="33" t="s">
        <v>214</v>
      </c>
      <c r="C416" s="188">
        <v>5505.5</v>
      </c>
      <c r="D416" s="188">
        <v>15697.04</v>
      </c>
      <c r="E416" s="1"/>
      <c r="F416" s="1"/>
      <c r="G416" s="1"/>
      <c r="H416" s="1"/>
    </row>
    <row r="417" spans="1:8" x14ac:dyDescent="0.25">
      <c r="A417" s="1"/>
      <c r="B417" s="33" t="s">
        <v>215</v>
      </c>
      <c r="C417" s="188">
        <v>0</v>
      </c>
      <c r="D417" s="188">
        <v>0</v>
      </c>
      <c r="E417" s="1"/>
      <c r="F417" s="1"/>
      <c r="G417" s="1"/>
      <c r="H417" s="1"/>
    </row>
    <row r="418" spans="1:8" x14ac:dyDescent="0.25">
      <c r="B418" s="33" t="s">
        <v>216</v>
      </c>
      <c r="C418" s="188">
        <v>8419091.8499999996</v>
      </c>
      <c r="D418" s="188">
        <v>20398439.18</v>
      </c>
    </row>
    <row r="419" spans="1:8" ht="12.75" customHeight="1" x14ac:dyDescent="0.25">
      <c r="B419" s="246" t="s">
        <v>610</v>
      </c>
      <c r="C419" s="192">
        <f>SUM(C420:C423)</f>
        <v>71968838</v>
      </c>
      <c r="D419" s="192">
        <f>SUM(D420:D423)</f>
        <v>174421869.25</v>
      </c>
    </row>
    <row r="420" spans="1:8" x14ac:dyDescent="0.25">
      <c r="A420" s="2"/>
      <c r="B420" s="246"/>
      <c r="C420" s="68"/>
      <c r="D420" s="196">
        <v>0</v>
      </c>
      <c r="E420" s="2"/>
      <c r="F420" s="2"/>
      <c r="G420" s="2"/>
      <c r="H420" s="2"/>
    </row>
    <row r="421" spans="1:8" ht="34.5" customHeight="1" x14ac:dyDescent="0.25">
      <c r="A421" s="2"/>
      <c r="B421" s="246"/>
      <c r="C421" s="66"/>
      <c r="D421" s="188"/>
      <c r="E421" s="2"/>
      <c r="F421" s="2"/>
      <c r="G421" s="2"/>
      <c r="H421" s="2"/>
    </row>
    <row r="422" spans="1:8" ht="39" customHeight="1" x14ac:dyDescent="0.25">
      <c r="A422" s="2"/>
      <c r="B422" s="193" t="s">
        <v>611</v>
      </c>
      <c r="C422" s="194">
        <v>0</v>
      </c>
      <c r="D422" s="174">
        <v>0</v>
      </c>
      <c r="E422" s="2"/>
      <c r="F422" s="2"/>
      <c r="G422" s="2"/>
      <c r="H422" s="2"/>
    </row>
    <row r="423" spans="1:8" ht="31.5" customHeight="1" x14ac:dyDescent="0.25">
      <c r="A423" s="2"/>
      <c r="B423" s="193" t="s">
        <v>612</v>
      </c>
      <c r="C423" s="188">
        <v>71968838</v>
      </c>
      <c r="D423" s="188">
        <v>174421869.25</v>
      </c>
      <c r="E423" s="2"/>
      <c r="F423" s="2"/>
      <c r="G423" s="2"/>
      <c r="H423" s="2"/>
    </row>
    <row r="424" spans="1:8" x14ac:dyDescent="0.25">
      <c r="A424" s="1"/>
      <c r="B424" s="33"/>
      <c r="C424" s="67"/>
      <c r="D424" s="39"/>
      <c r="E424" s="1"/>
      <c r="F424" s="1"/>
      <c r="G424" s="1"/>
      <c r="H424" s="1"/>
    </row>
    <row r="425" spans="1:8" x14ac:dyDescent="0.25">
      <c r="A425" s="1"/>
      <c r="B425" s="9" t="s">
        <v>218</v>
      </c>
      <c r="C425" s="197">
        <v>0</v>
      </c>
      <c r="D425" s="197">
        <v>0</v>
      </c>
      <c r="E425" s="1"/>
      <c r="F425" s="1"/>
      <c r="G425" s="1"/>
      <c r="H425" s="1"/>
    </row>
    <row r="426" spans="1:8" x14ac:dyDescent="0.25">
      <c r="A426" s="2"/>
      <c r="B426" s="33" t="s">
        <v>219</v>
      </c>
      <c r="C426" s="197">
        <v>0</v>
      </c>
      <c r="D426" s="197">
        <v>0</v>
      </c>
      <c r="E426" s="2"/>
      <c r="F426" s="2"/>
      <c r="G426" s="2"/>
      <c r="H426" s="2"/>
    </row>
    <row r="427" spans="1:8" x14ac:dyDescent="0.25">
      <c r="A427" s="1"/>
      <c r="B427" s="33" t="s">
        <v>220</v>
      </c>
      <c r="C427" s="197">
        <v>0</v>
      </c>
      <c r="D427" s="197">
        <v>0</v>
      </c>
      <c r="E427" s="1"/>
      <c r="F427" s="1"/>
      <c r="G427" s="1"/>
      <c r="H427" s="1"/>
    </row>
    <row r="428" spans="1:8" x14ac:dyDescent="0.25">
      <c r="A428" s="2"/>
      <c r="B428" s="33" t="s">
        <v>221</v>
      </c>
      <c r="C428" s="197">
        <v>0</v>
      </c>
      <c r="D428" s="197">
        <v>0</v>
      </c>
      <c r="E428" s="2"/>
      <c r="F428" s="2"/>
      <c r="G428" s="2"/>
      <c r="H428" s="2"/>
    </row>
    <row r="429" spans="1:8" x14ac:dyDescent="0.25">
      <c r="A429" s="2"/>
      <c r="B429" s="33" t="s">
        <v>222</v>
      </c>
      <c r="C429" s="197">
        <v>0</v>
      </c>
      <c r="D429" s="197">
        <v>0</v>
      </c>
      <c r="E429" s="2"/>
      <c r="F429" s="2"/>
      <c r="G429" s="2"/>
      <c r="H429" s="2"/>
    </row>
    <row r="430" spans="1:8" x14ac:dyDescent="0.25">
      <c r="A430" s="1"/>
      <c r="B430" s="33" t="s">
        <v>223</v>
      </c>
      <c r="C430" s="197">
        <v>0</v>
      </c>
      <c r="D430" s="197">
        <v>0</v>
      </c>
      <c r="E430" s="1"/>
      <c r="F430" s="1"/>
      <c r="G430" s="1"/>
      <c r="H430" s="1"/>
    </row>
    <row r="431" spans="1:8" x14ac:dyDescent="0.25">
      <c r="A431" s="1"/>
      <c r="B431" s="33" t="s">
        <v>224</v>
      </c>
      <c r="C431" s="197">
        <v>0</v>
      </c>
      <c r="D431" s="197">
        <v>0</v>
      </c>
      <c r="E431" s="1"/>
      <c r="F431" s="1"/>
      <c r="G431" s="1"/>
      <c r="H431" s="1"/>
    </row>
    <row r="432" spans="1:8" x14ac:dyDescent="0.25">
      <c r="A432" s="1"/>
      <c r="B432" s="69" t="s">
        <v>225</v>
      </c>
      <c r="C432" s="191">
        <f>C419+C411</f>
        <v>80393435.349999994</v>
      </c>
      <c r="D432" s="191">
        <f>D419+D411</f>
        <v>194836005.47</v>
      </c>
      <c r="E432" s="1"/>
      <c r="F432" s="1"/>
      <c r="G432" s="1"/>
      <c r="H432" s="1"/>
    </row>
    <row r="433" spans="1:8" s="126" customFormat="1" x14ac:dyDescent="0.25">
      <c r="A433" s="1"/>
      <c r="B433" s="135"/>
      <c r="C433" s="34"/>
      <c r="D433" s="1"/>
      <c r="E433" s="1"/>
      <c r="F433" s="1"/>
      <c r="G433" s="1"/>
      <c r="H433" s="1"/>
    </row>
    <row r="434" spans="1:8" ht="19.5" customHeight="1" x14ac:dyDescent="0.25">
      <c r="A434" s="15" t="s">
        <v>226</v>
      </c>
      <c r="B434" s="15"/>
      <c r="C434" s="15"/>
      <c r="D434" s="15"/>
      <c r="E434" s="15"/>
      <c r="F434" s="143"/>
      <c r="G434" s="15"/>
      <c r="H434" s="143"/>
    </row>
    <row r="435" spans="1:8" x14ac:dyDescent="0.25">
      <c r="A435" s="1"/>
      <c r="B435" s="62" t="s">
        <v>5</v>
      </c>
      <c r="C435" s="63" t="s">
        <v>227</v>
      </c>
      <c r="D435" s="1"/>
      <c r="E435" s="1"/>
      <c r="F435" s="1"/>
      <c r="G435" s="1"/>
      <c r="H435" s="1"/>
    </row>
    <row r="436" spans="1:8" x14ac:dyDescent="0.25">
      <c r="A436" s="1"/>
      <c r="B436" s="33" t="s">
        <v>228</v>
      </c>
      <c r="C436" s="159">
        <v>61449838</v>
      </c>
      <c r="D436" s="1"/>
      <c r="E436" s="1"/>
      <c r="F436" s="1"/>
      <c r="G436" s="1"/>
      <c r="H436" s="1"/>
    </row>
    <row r="437" spans="1:8" x14ac:dyDescent="0.25">
      <c r="A437" s="1"/>
      <c r="B437" s="11" t="s">
        <v>495</v>
      </c>
      <c r="C437" s="159">
        <v>10519000</v>
      </c>
      <c r="D437" s="1"/>
      <c r="E437" s="1"/>
      <c r="F437" s="1"/>
      <c r="G437" s="1"/>
      <c r="H437" s="1"/>
    </row>
    <row r="438" spans="1:8" x14ac:dyDescent="0.25">
      <c r="A438" s="2"/>
      <c r="B438" s="9" t="s">
        <v>229</v>
      </c>
      <c r="C438" s="198">
        <f>SUM(C436:C437)</f>
        <v>71968838</v>
      </c>
      <c r="D438" s="2"/>
      <c r="E438" s="2"/>
      <c r="F438" s="2"/>
      <c r="G438" s="2"/>
      <c r="H438" s="2"/>
    </row>
    <row r="439" spans="1:8" x14ac:dyDescent="0.25">
      <c r="B439" s="70"/>
      <c r="C439" s="70"/>
      <c r="D439" s="70"/>
      <c r="E439" s="70"/>
      <c r="F439" s="70"/>
      <c r="G439" s="70"/>
      <c r="H439" s="70"/>
    </row>
    <row r="440" spans="1:8" x14ac:dyDescent="0.25">
      <c r="A440" s="12">
        <v>91</v>
      </c>
      <c r="B440" s="199" t="s">
        <v>496</v>
      </c>
      <c r="C440" s="181">
        <f>SUM(C441:C443)</f>
        <v>61449838</v>
      </c>
      <c r="D440" s="1"/>
      <c r="E440" s="1"/>
      <c r="F440" s="1"/>
      <c r="G440" s="1"/>
      <c r="H440" s="1"/>
    </row>
    <row r="441" spans="1:8" x14ac:dyDescent="0.25">
      <c r="A441" s="2"/>
      <c r="B441" s="156" t="s">
        <v>497</v>
      </c>
      <c r="C441" s="27"/>
      <c r="D441" s="1"/>
      <c r="E441" s="1"/>
      <c r="F441" s="1"/>
      <c r="G441" s="1"/>
      <c r="H441" s="1"/>
    </row>
    <row r="442" spans="1:8" x14ac:dyDescent="0.25">
      <c r="A442" s="2"/>
      <c r="B442" s="11" t="s">
        <v>498</v>
      </c>
      <c r="C442" s="27"/>
      <c r="D442" s="1"/>
      <c r="E442" s="1"/>
      <c r="F442" s="1"/>
      <c r="G442" s="1"/>
      <c r="H442" s="1"/>
    </row>
    <row r="443" spans="1:8" x14ac:dyDescent="0.25">
      <c r="A443" s="2"/>
      <c r="B443" s="11" t="s">
        <v>499</v>
      </c>
      <c r="C443" s="159">
        <v>61449838</v>
      </c>
      <c r="D443" s="1"/>
      <c r="E443" s="1"/>
      <c r="F443" s="1"/>
      <c r="G443" s="1"/>
      <c r="H443" s="1"/>
    </row>
    <row r="444" spans="1:8" x14ac:dyDescent="0.25">
      <c r="A444" s="12">
        <v>93</v>
      </c>
      <c r="B444" s="199" t="s">
        <v>500</v>
      </c>
      <c r="C444" s="183">
        <v>10519000</v>
      </c>
      <c r="D444" s="1"/>
      <c r="E444" s="1"/>
      <c r="F444" s="1"/>
      <c r="G444" s="1"/>
      <c r="H444" s="1"/>
    </row>
    <row r="445" spans="1:8" x14ac:dyDescent="0.25">
      <c r="A445" s="2"/>
      <c r="B445" s="11" t="s">
        <v>501</v>
      </c>
      <c r="C445" s="27"/>
      <c r="D445" s="71"/>
      <c r="E445" s="71"/>
      <c r="F445" s="71"/>
      <c r="G445" s="71"/>
      <c r="H445" s="71"/>
    </row>
    <row r="446" spans="1:8" x14ac:dyDescent="0.25">
      <c r="A446" s="2"/>
      <c r="B446" s="11" t="s">
        <v>495</v>
      </c>
      <c r="C446" s="159">
        <v>10519000</v>
      </c>
      <c r="D446" s="1"/>
      <c r="E446" s="1"/>
      <c r="F446" s="1"/>
      <c r="G446" s="1"/>
      <c r="H446" s="1"/>
    </row>
    <row r="447" spans="1:8" x14ac:dyDescent="0.25">
      <c r="A447" s="2"/>
      <c r="B447" s="200" t="s">
        <v>229</v>
      </c>
      <c r="C447" s="201">
        <f>C444+C440</f>
        <v>71968838</v>
      </c>
      <c r="D447" s="1"/>
      <c r="E447" s="1"/>
      <c r="F447" s="1"/>
      <c r="G447" s="1"/>
      <c r="H447" s="1"/>
    </row>
    <row r="448" spans="1:8" ht="11.25" customHeight="1" x14ac:dyDescent="0.25">
      <c r="A448" s="1"/>
      <c r="B448" s="1"/>
      <c r="C448" s="1"/>
      <c r="D448" s="1"/>
      <c r="E448" s="1"/>
      <c r="F448" s="1"/>
      <c r="G448" s="1"/>
      <c r="H448" s="1"/>
    </row>
    <row r="449" spans="1:8" x14ac:dyDescent="0.25">
      <c r="A449" s="37" t="s">
        <v>230</v>
      </c>
      <c r="B449" s="37"/>
      <c r="C449" s="37"/>
      <c r="D449" s="37"/>
      <c r="E449" s="37"/>
      <c r="F449" s="37"/>
      <c r="G449" s="37"/>
      <c r="H449" s="37"/>
    </row>
    <row r="450" spans="1:8" ht="119.25" customHeight="1" x14ac:dyDescent="0.25">
      <c r="A450" s="240" t="s">
        <v>231</v>
      </c>
      <c r="B450" s="240"/>
      <c r="C450" s="240"/>
      <c r="D450" s="240"/>
      <c r="E450" s="240"/>
      <c r="F450" s="240"/>
      <c r="G450" s="240"/>
      <c r="H450" s="145"/>
    </row>
    <row r="451" spans="1:8" x14ac:dyDescent="0.25">
      <c r="A451" s="1"/>
      <c r="B451" s="29" t="s">
        <v>5</v>
      </c>
      <c r="C451" s="63">
        <v>2021</v>
      </c>
      <c r="D451" s="190">
        <v>2020</v>
      </c>
      <c r="E451" s="1"/>
      <c r="F451" s="1"/>
      <c r="G451" s="1"/>
      <c r="H451" s="1"/>
    </row>
    <row r="452" spans="1:8" x14ac:dyDescent="0.25">
      <c r="A452" s="1"/>
      <c r="B452" s="9" t="s">
        <v>232</v>
      </c>
      <c r="C452" s="202">
        <v>74852126.489999995</v>
      </c>
      <c r="D452" s="202">
        <v>184135969.64000002</v>
      </c>
      <c r="E452" s="1"/>
      <c r="F452" s="1"/>
      <c r="G452" s="1"/>
      <c r="H452" s="1"/>
    </row>
    <row r="453" spans="1:8" x14ac:dyDescent="0.25">
      <c r="A453" s="1"/>
      <c r="B453" s="33" t="s">
        <v>233</v>
      </c>
      <c r="C453" s="202">
        <v>227690.63</v>
      </c>
      <c r="D453" s="202">
        <v>282004.2</v>
      </c>
      <c r="E453" s="1"/>
      <c r="F453" s="1"/>
      <c r="G453" s="1"/>
      <c r="H453" s="1"/>
    </row>
    <row r="454" spans="1:8" x14ac:dyDescent="0.25">
      <c r="A454" s="1"/>
      <c r="B454" s="33" t="s">
        <v>234</v>
      </c>
      <c r="C454" s="172">
        <v>0</v>
      </c>
      <c r="D454" s="202">
        <v>12365924.25</v>
      </c>
      <c r="E454" s="1"/>
      <c r="F454" s="1"/>
      <c r="G454" s="1"/>
      <c r="H454" s="1"/>
    </row>
    <row r="455" spans="1:8" x14ac:dyDescent="0.25">
      <c r="A455" s="1"/>
      <c r="B455" s="33" t="s">
        <v>235</v>
      </c>
      <c r="C455" s="172">
        <v>0</v>
      </c>
      <c r="D455" s="172">
        <v>0</v>
      </c>
      <c r="E455" s="1"/>
      <c r="F455" s="1"/>
      <c r="G455" s="1"/>
      <c r="H455" s="1"/>
    </row>
    <row r="456" spans="1:8" x14ac:dyDescent="0.25">
      <c r="A456" s="1"/>
      <c r="B456" s="33" t="s">
        <v>236</v>
      </c>
      <c r="C456" s="202">
        <v>402058.11</v>
      </c>
      <c r="D456" s="202">
        <v>1182416.75</v>
      </c>
      <c r="E456" s="1"/>
      <c r="F456" s="1"/>
      <c r="G456" s="1"/>
      <c r="H456" s="1"/>
    </row>
    <row r="457" spans="1:8" x14ac:dyDescent="0.25">
      <c r="A457" s="1"/>
      <c r="B457" s="9" t="s">
        <v>237</v>
      </c>
      <c r="C457" s="203">
        <f>SUM(C452:C456)</f>
        <v>75481875.229999989</v>
      </c>
      <c r="D457" s="203">
        <f>SUM(D452:D456)</f>
        <v>197966314.84</v>
      </c>
      <c r="E457" s="1"/>
      <c r="F457" s="1"/>
      <c r="G457" s="1"/>
      <c r="H457" s="1"/>
    </row>
    <row r="458" spans="1:8" x14ac:dyDescent="0.25">
      <c r="A458" s="73" t="s">
        <v>238</v>
      </c>
      <c r="B458" s="73"/>
      <c r="C458" s="73"/>
      <c r="D458" s="73"/>
      <c r="E458" s="73"/>
      <c r="F458" s="73"/>
      <c r="G458" s="73"/>
      <c r="H458" s="73"/>
    </row>
    <row r="459" spans="1:8" x14ac:dyDescent="0.25">
      <c r="A459" s="1"/>
      <c r="B459" s="29" t="s">
        <v>5</v>
      </c>
      <c r="C459" s="72" t="s">
        <v>227</v>
      </c>
      <c r="D459" s="72" t="s">
        <v>239</v>
      </c>
      <c r="E459" s="1"/>
      <c r="F459" s="1"/>
      <c r="G459" s="1"/>
      <c r="H459" s="1"/>
    </row>
    <row r="460" spans="1:8" x14ac:dyDescent="0.25">
      <c r="A460" s="1"/>
      <c r="B460" s="33" t="s">
        <v>240</v>
      </c>
      <c r="C460" s="208">
        <v>25332492.789999999</v>
      </c>
      <c r="D460" s="74">
        <f>C460/C498</f>
        <v>0.33561027349691086</v>
      </c>
      <c r="E460" s="1"/>
      <c r="F460" s="1"/>
      <c r="G460" s="1"/>
      <c r="H460" s="1"/>
    </row>
    <row r="461" spans="1:8" x14ac:dyDescent="0.25">
      <c r="A461" s="1"/>
      <c r="B461" s="33" t="s">
        <v>241</v>
      </c>
      <c r="C461" s="208">
        <v>40665077.810000002</v>
      </c>
      <c r="D461" s="74">
        <f>C461/C498</f>
        <v>0.53873963366821365</v>
      </c>
      <c r="E461" s="1"/>
      <c r="F461" s="1"/>
      <c r="G461" s="1"/>
      <c r="H461" s="1"/>
    </row>
    <row r="462" spans="1:8" x14ac:dyDescent="0.25">
      <c r="C462" s="75"/>
      <c r="D462" s="76"/>
      <c r="E462" s="77"/>
      <c r="F462" s="77"/>
      <c r="G462" s="77"/>
      <c r="H462" s="77"/>
    </row>
    <row r="463" spans="1:8" x14ac:dyDescent="0.25">
      <c r="A463" s="2"/>
      <c r="B463" s="62" t="s">
        <v>5</v>
      </c>
      <c r="C463" s="78">
        <v>2021</v>
      </c>
      <c r="D463" s="78">
        <v>2020</v>
      </c>
      <c r="E463" s="2"/>
      <c r="F463" s="2"/>
      <c r="G463" s="2"/>
      <c r="H463" s="2"/>
    </row>
    <row r="464" spans="1:8" x14ac:dyDescent="0.25">
      <c r="A464" s="1"/>
      <c r="B464" s="64" t="s">
        <v>242</v>
      </c>
      <c r="C464" s="4"/>
      <c r="D464" s="4"/>
      <c r="E464" s="1"/>
      <c r="F464" s="1"/>
      <c r="G464" s="1"/>
      <c r="H464" s="1"/>
    </row>
    <row r="465" spans="1:8" x14ac:dyDescent="0.25">
      <c r="A465" s="2"/>
      <c r="B465" s="9" t="s">
        <v>243</v>
      </c>
      <c r="C465" s="206">
        <f>SUM(C466:C468)</f>
        <v>74852126.489999995</v>
      </c>
      <c r="D465" s="206">
        <v>184135969.64000002</v>
      </c>
      <c r="E465" s="2"/>
      <c r="F465" s="2"/>
      <c r="G465" s="2"/>
      <c r="H465" s="2"/>
    </row>
    <row r="466" spans="1:8" x14ac:dyDescent="0.25">
      <c r="A466" s="2"/>
      <c r="B466" s="33" t="s">
        <v>244</v>
      </c>
      <c r="C466" s="188">
        <v>65997570.600000001</v>
      </c>
      <c r="D466" s="204">
        <v>152444989.31</v>
      </c>
      <c r="E466" s="2"/>
      <c r="F466" s="2"/>
      <c r="G466" s="2"/>
      <c r="H466" s="2"/>
    </row>
    <row r="467" spans="1:8" x14ac:dyDescent="0.25">
      <c r="A467" s="1"/>
      <c r="B467" s="33" t="s">
        <v>245</v>
      </c>
      <c r="C467" s="188">
        <v>1706256.5</v>
      </c>
      <c r="D467" s="204">
        <v>8144241.1799999997</v>
      </c>
      <c r="E467" s="1"/>
      <c r="F467" s="1"/>
      <c r="G467" s="1"/>
      <c r="H467" s="1"/>
    </row>
    <row r="468" spans="1:8" x14ac:dyDescent="0.25">
      <c r="A468" s="1"/>
      <c r="B468" s="33" t="s">
        <v>246</v>
      </c>
      <c r="C468" s="188">
        <v>7148299.3899999997</v>
      </c>
      <c r="D468" s="204">
        <v>23546739.149999999</v>
      </c>
      <c r="E468" s="1"/>
      <c r="F468" s="1"/>
      <c r="G468" s="1"/>
      <c r="H468" s="1"/>
    </row>
    <row r="469" spans="1:8" x14ac:dyDescent="0.25">
      <c r="A469" s="1"/>
      <c r="B469" s="9" t="s">
        <v>247</v>
      </c>
      <c r="C469" s="206">
        <f>SUM(C470:C478)</f>
        <v>227690.63</v>
      </c>
      <c r="D469" s="206">
        <v>282004.2</v>
      </c>
      <c r="E469" s="1"/>
      <c r="F469" s="1"/>
      <c r="G469" s="1"/>
      <c r="H469" s="1"/>
    </row>
    <row r="470" spans="1:8" x14ac:dyDescent="0.25">
      <c r="A470" s="2"/>
      <c r="B470" s="33" t="s">
        <v>248</v>
      </c>
      <c r="C470" s="204">
        <v>0</v>
      </c>
      <c r="D470" s="204">
        <v>0</v>
      </c>
      <c r="E470" s="2"/>
      <c r="F470" s="2"/>
      <c r="G470" s="2"/>
      <c r="H470" s="2"/>
    </row>
    <row r="471" spans="1:8" x14ac:dyDescent="0.25">
      <c r="A471" s="2"/>
      <c r="B471" s="33" t="s">
        <v>249</v>
      </c>
      <c r="C471" s="204">
        <v>0</v>
      </c>
      <c r="D471" s="204">
        <v>0</v>
      </c>
      <c r="E471" s="2"/>
      <c r="F471" s="2"/>
      <c r="G471" s="2"/>
      <c r="H471" s="2"/>
    </row>
    <row r="472" spans="1:8" x14ac:dyDescent="0.25">
      <c r="A472" s="2"/>
      <c r="B472" s="33" t="s">
        <v>250</v>
      </c>
      <c r="C472" s="204">
        <v>0</v>
      </c>
      <c r="D472" s="204">
        <v>0</v>
      </c>
      <c r="E472" s="2"/>
      <c r="F472" s="2"/>
      <c r="G472" s="2"/>
      <c r="H472" s="2"/>
    </row>
    <row r="473" spans="1:8" x14ac:dyDescent="0.25">
      <c r="A473" s="1"/>
      <c r="B473" s="33" t="s">
        <v>251</v>
      </c>
      <c r="C473" s="204">
        <v>227690.63</v>
      </c>
      <c r="D473" s="204">
        <v>282004.2</v>
      </c>
      <c r="E473" s="1"/>
      <c r="F473" s="1"/>
      <c r="G473" s="1"/>
      <c r="H473" s="1"/>
    </row>
    <row r="474" spans="1:8" x14ac:dyDescent="0.25">
      <c r="A474" s="2"/>
      <c r="B474" s="33" t="s">
        <v>217</v>
      </c>
      <c r="C474" s="204">
        <v>0</v>
      </c>
      <c r="D474" s="204">
        <v>0</v>
      </c>
      <c r="E474" s="2"/>
      <c r="F474" s="2"/>
      <c r="G474" s="2"/>
      <c r="H474" s="2"/>
    </row>
    <row r="475" spans="1:8" x14ac:dyDescent="0.25">
      <c r="A475" s="2"/>
      <c r="B475" s="33" t="s">
        <v>252</v>
      </c>
      <c r="C475" s="204">
        <v>0</v>
      </c>
      <c r="D475" s="204">
        <v>0</v>
      </c>
      <c r="E475" s="2"/>
      <c r="F475" s="2"/>
      <c r="G475" s="2"/>
      <c r="H475" s="2"/>
    </row>
    <row r="476" spans="1:8" x14ac:dyDescent="0.25">
      <c r="A476" s="1"/>
      <c r="B476" s="33" t="s">
        <v>253</v>
      </c>
      <c r="C476" s="204">
        <v>0</v>
      </c>
      <c r="D476" s="204">
        <v>0</v>
      </c>
      <c r="E476" s="1"/>
      <c r="F476" s="1"/>
      <c r="G476" s="1"/>
      <c r="H476" s="1"/>
    </row>
    <row r="477" spans="1:8" x14ac:dyDescent="0.25">
      <c r="A477" s="2"/>
      <c r="B477" s="33" t="s">
        <v>254</v>
      </c>
      <c r="C477" s="204">
        <v>0</v>
      </c>
      <c r="D477" s="204">
        <v>0</v>
      </c>
      <c r="E477" s="2"/>
      <c r="F477" s="2"/>
      <c r="G477" s="2"/>
      <c r="H477" s="2"/>
    </row>
    <row r="478" spans="1:8" x14ac:dyDescent="0.25">
      <c r="A478" s="1"/>
      <c r="B478" s="33" t="s">
        <v>255</v>
      </c>
      <c r="C478" s="204">
        <v>0</v>
      </c>
      <c r="D478" s="204">
        <v>0</v>
      </c>
      <c r="E478" s="1"/>
      <c r="F478" s="1"/>
      <c r="G478" s="1"/>
      <c r="H478" s="1"/>
    </row>
    <row r="479" spans="1:8" x14ac:dyDescent="0.25">
      <c r="A479" s="1"/>
      <c r="B479" s="9" t="s">
        <v>256</v>
      </c>
      <c r="C479" s="206">
        <v>0</v>
      </c>
      <c r="D479" s="206">
        <v>12365924.25</v>
      </c>
      <c r="E479" s="1"/>
      <c r="F479" s="1"/>
      <c r="G479" s="1"/>
      <c r="H479" s="1"/>
    </row>
    <row r="480" spans="1:8" x14ac:dyDescent="0.25">
      <c r="A480" s="2"/>
      <c r="B480" s="33" t="s">
        <v>257</v>
      </c>
      <c r="C480" s="204">
        <v>0</v>
      </c>
      <c r="D480" s="204">
        <v>0</v>
      </c>
      <c r="E480" s="2"/>
      <c r="F480" s="2"/>
      <c r="G480" s="2"/>
      <c r="H480" s="2"/>
    </row>
    <row r="481" spans="1:8" x14ac:dyDescent="0.25">
      <c r="A481" s="2"/>
      <c r="B481" s="33" t="s">
        <v>258</v>
      </c>
      <c r="C481" s="204">
        <v>0</v>
      </c>
      <c r="D481" s="204">
        <v>0</v>
      </c>
      <c r="E481" s="2"/>
      <c r="F481" s="2"/>
      <c r="G481" s="2"/>
      <c r="H481" s="2"/>
    </row>
    <row r="482" spans="1:8" x14ac:dyDescent="0.25">
      <c r="A482" s="1"/>
      <c r="B482" s="33" t="s">
        <v>259</v>
      </c>
      <c r="C482" s="204">
        <v>0</v>
      </c>
      <c r="D482" s="204">
        <v>12365924.25</v>
      </c>
      <c r="E482" s="1"/>
      <c r="F482" s="1"/>
      <c r="G482" s="1"/>
      <c r="H482" s="1"/>
    </row>
    <row r="483" spans="1:8" x14ac:dyDescent="0.25">
      <c r="A483" s="1"/>
      <c r="B483" s="64" t="s">
        <v>260</v>
      </c>
      <c r="C483" s="207">
        <v>0</v>
      </c>
      <c r="D483" s="207">
        <v>0</v>
      </c>
      <c r="E483" s="1"/>
      <c r="F483" s="1"/>
      <c r="G483" s="1"/>
      <c r="H483" s="1"/>
    </row>
    <row r="484" spans="1:8" x14ac:dyDescent="0.25">
      <c r="A484" s="2"/>
      <c r="B484" s="33" t="s">
        <v>261</v>
      </c>
      <c r="C484" s="204">
        <v>0</v>
      </c>
      <c r="D484" s="204">
        <v>0</v>
      </c>
      <c r="E484" s="2"/>
      <c r="F484" s="2"/>
      <c r="G484" s="2"/>
      <c r="H484" s="2"/>
    </row>
    <row r="485" spans="1:8" x14ac:dyDescent="0.25">
      <c r="A485" s="1"/>
      <c r="B485" s="33" t="s">
        <v>262</v>
      </c>
      <c r="C485" s="204">
        <v>0</v>
      </c>
      <c r="D485" s="204">
        <v>0</v>
      </c>
      <c r="E485" s="1"/>
      <c r="F485" s="1"/>
      <c r="G485" s="1"/>
      <c r="H485" s="1"/>
    </row>
    <row r="486" spans="1:8" x14ac:dyDescent="0.25">
      <c r="A486" s="2"/>
      <c r="B486" s="33" t="s">
        <v>263</v>
      </c>
      <c r="C486" s="204">
        <v>0</v>
      </c>
      <c r="D486" s="204">
        <v>0</v>
      </c>
      <c r="E486" s="2"/>
      <c r="F486" s="2"/>
      <c r="G486" s="2"/>
      <c r="H486" s="2"/>
    </row>
    <row r="487" spans="1:8" x14ac:dyDescent="0.25">
      <c r="A487" s="2"/>
      <c r="B487" s="33" t="s">
        <v>264</v>
      </c>
      <c r="C487" s="204">
        <v>0</v>
      </c>
      <c r="D487" s="204">
        <v>0</v>
      </c>
      <c r="E487" s="2"/>
      <c r="F487" s="2"/>
      <c r="G487" s="2"/>
      <c r="H487" s="2"/>
    </row>
    <row r="488" spans="1:8" x14ac:dyDescent="0.25">
      <c r="A488" s="1"/>
      <c r="B488" s="33" t="s">
        <v>265</v>
      </c>
      <c r="C488" s="204">
        <v>0</v>
      </c>
      <c r="D488" s="204">
        <v>0</v>
      </c>
      <c r="E488" s="1"/>
      <c r="F488" s="1"/>
      <c r="G488" s="1"/>
      <c r="H488" s="1"/>
    </row>
    <row r="489" spans="1:8" x14ac:dyDescent="0.25">
      <c r="A489" s="1"/>
      <c r="B489" s="64" t="s">
        <v>266</v>
      </c>
      <c r="C489" s="205">
        <v>402058.11</v>
      </c>
      <c r="D489" s="207">
        <v>1182416.75</v>
      </c>
      <c r="E489" s="1"/>
      <c r="F489" s="1"/>
      <c r="G489" s="1"/>
      <c r="H489" s="1"/>
    </row>
    <row r="490" spans="1:8" x14ac:dyDescent="0.25">
      <c r="A490" s="2"/>
      <c r="B490" s="33" t="s">
        <v>267</v>
      </c>
      <c r="C490" s="204">
        <v>402058.11</v>
      </c>
      <c r="D490" s="204">
        <v>1182416.75</v>
      </c>
      <c r="E490" s="2"/>
      <c r="F490" s="2"/>
      <c r="G490" s="2"/>
      <c r="H490" s="2"/>
    </row>
    <row r="491" spans="1:8" x14ac:dyDescent="0.25">
      <c r="A491" s="1"/>
      <c r="B491" s="33" t="s">
        <v>268</v>
      </c>
      <c r="C491" s="204">
        <v>0</v>
      </c>
      <c r="D491" s="204">
        <v>0</v>
      </c>
      <c r="E491" s="1"/>
      <c r="F491" s="1"/>
      <c r="G491" s="1"/>
      <c r="H491" s="1"/>
    </row>
    <row r="492" spans="1:8" x14ac:dyDescent="0.25">
      <c r="A492" s="2"/>
      <c r="B492" s="33" t="s">
        <v>269</v>
      </c>
      <c r="C492" s="204">
        <v>0</v>
      </c>
      <c r="D492" s="204">
        <v>0</v>
      </c>
      <c r="E492" s="2"/>
      <c r="F492" s="2"/>
      <c r="G492" s="2"/>
      <c r="H492" s="2"/>
    </row>
    <row r="493" spans="1:8" x14ac:dyDescent="0.25">
      <c r="A493" s="2"/>
      <c r="B493" s="33" t="s">
        <v>270</v>
      </c>
      <c r="C493" s="204">
        <v>0</v>
      </c>
      <c r="D493" s="204">
        <v>0</v>
      </c>
      <c r="E493" s="2"/>
      <c r="F493" s="2"/>
      <c r="G493" s="2"/>
      <c r="H493" s="2"/>
    </row>
    <row r="494" spans="1:8" x14ac:dyDescent="0.25">
      <c r="A494" s="2"/>
      <c r="B494" s="33" t="s">
        <v>271</v>
      </c>
      <c r="C494" s="204">
        <v>0</v>
      </c>
      <c r="D494" s="204">
        <v>0</v>
      </c>
      <c r="E494" s="2"/>
      <c r="F494" s="2"/>
      <c r="G494" s="2"/>
      <c r="H494" s="2"/>
    </row>
    <row r="495" spans="1:8" x14ac:dyDescent="0.25">
      <c r="A495" s="1"/>
      <c r="B495" s="33" t="s">
        <v>272</v>
      </c>
      <c r="C495" s="204">
        <v>0</v>
      </c>
      <c r="D495" s="204">
        <v>0</v>
      </c>
      <c r="E495" s="1"/>
      <c r="F495" s="1"/>
      <c r="G495" s="1"/>
      <c r="H495" s="1"/>
    </row>
    <row r="496" spans="1:8" x14ac:dyDescent="0.25">
      <c r="A496" s="1"/>
      <c r="B496" s="64" t="s">
        <v>273</v>
      </c>
      <c r="C496" s="207">
        <v>0</v>
      </c>
      <c r="D496" s="207">
        <v>0</v>
      </c>
      <c r="E496" s="1"/>
      <c r="F496" s="1"/>
      <c r="G496" s="1"/>
      <c r="H496" s="1"/>
    </row>
    <row r="497" spans="1:8" x14ac:dyDescent="0.25">
      <c r="A497" s="1"/>
      <c r="B497" s="33" t="s">
        <v>274</v>
      </c>
      <c r="C497" s="204">
        <v>0</v>
      </c>
      <c r="D497" s="204">
        <v>0</v>
      </c>
      <c r="E497" s="1"/>
      <c r="F497" s="1"/>
      <c r="G497" s="1"/>
      <c r="H497" s="1"/>
    </row>
    <row r="498" spans="1:8" x14ac:dyDescent="0.25">
      <c r="A498" s="1"/>
      <c r="B498" s="9" t="s">
        <v>275</v>
      </c>
      <c r="C498" s="207">
        <f>C465+C469+C489</f>
        <v>75481875.229999989</v>
      </c>
      <c r="D498" s="207">
        <v>197966314.84</v>
      </c>
      <c r="E498" s="1"/>
      <c r="F498" s="1"/>
      <c r="G498" s="1"/>
      <c r="H498" s="1"/>
    </row>
    <row r="499" spans="1:8" x14ac:dyDescent="0.25">
      <c r="A499" s="1"/>
      <c r="B499" s="9" t="s">
        <v>276</v>
      </c>
      <c r="C499" s="207">
        <f>C432-C498</f>
        <v>4911560.1200000048</v>
      </c>
      <c r="D499" s="207">
        <v>-3130309.3700000048</v>
      </c>
      <c r="E499" s="1"/>
      <c r="F499" s="1"/>
      <c r="G499" s="1"/>
      <c r="H499" s="1"/>
    </row>
    <row r="500" spans="1:8" ht="44.25" customHeight="1" x14ac:dyDescent="0.25">
      <c r="A500" s="240" t="s">
        <v>502</v>
      </c>
      <c r="B500" s="240"/>
      <c r="C500" s="240"/>
      <c r="D500" s="240"/>
      <c r="E500" s="240"/>
      <c r="F500" s="240"/>
      <c r="G500" s="229"/>
      <c r="H500" s="145"/>
    </row>
    <row r="501" spans="1:8" ht="108" x14ac:dyDescent="0.25">
      <c r="B501" s="79" t="s">
        <v>5</v>
      </c>
      <c r="C501" s="136" t="s">
        <v>277</v>
      </c>
      <c r="D501" s="136" t="s">
        <v>503</v>
      </c>
      <c r="E501" s="136" t="s">
        <v>278</v>
      </c>
      <c r="F501" s="136" t="s">
        <v>279</v>
      </c>
      <c r="G501" s="221" t="s">
        <v>613</v>
      </c>
      <c r="H501" s="220"/>
    </row>
    <row r="502" spans="1:8" x14ac:dyDescent="0.25">
      <c r="B502" s="13"/>
      <c r="C502" s="80"/>
      <c r="D502" s="80"/>
      <c r="E502" s="80"/>
      <c r="F502" s="80"/>
      <c r="G502" s="80"/>
      <c r="H502" s="80"/>
    </row>
    <row r="503" spans="1:8" x14ac:dyDescent="0.25">
      <c r="B503" s="13" t="s">
        <v>504</v>
      </c>
      <c r="C503" s="209">
        <f>SUM(C504:C506)</f>
        <v>28675626.800000001</v>
      </c>
      <c r="D503" s="81"/>
      <c r="E503" s="81"/>
      <c r="F503" s="81"/>
      <c r="G503" s="209">
        <f>SUM(C503:F503)</f>
        <v>28675626.800000001</v>
      </c>
      <c r="H503" s="81"/>
    </row>
    <row r="504" spans="1:8" x14ac:dyDescent="0.25">
      <c r="B504" s="14" t="s">
        <v>505</v>
      </c>
      <c r="C504" s="210">
        <v>15562600.98</v>
      </c>
      <c r="D504" s="83"/>
      <c r="E504" s="83"/>
      <c r="F504" s="82"/>
      <c r="G504" s="210">
        <f>SUM(C504:F504)</f>
        <v>15562600.98</v>
      </c>
      <c r="H504" s="82"/>
    </row>
    <row r="505" spans="1:8" x14ac:dyDescent="0.25">
      <c r="B505" s="14" t="s">
        <v>280</v>
      </c>
      <c r="C505" s="210">
        <v>13113025.82</v>
      </c>
      <c r="D505" s="83"/>
      <c r="E505" s="83"/>
      <c r="F505" s="82"/>
      <c r="G505" s="210">
        <f>SUM(C505:F505)</f>
        <v>13113025.82</v>
      </c>
      <c r="H505" s="82"/>
    </row>
    <row r="506" spans="1:8" x14ac:dyDescent="0.25">
      <c r="B506" s="14" t="s">
        <v>281</v>
      </c>
      <c r="C506" s="210">
        <v>0</v>
      </c>
      <c r="D506" s="83"/>
      <c r="E506" s="83"/>
      <c r="F506" s="82"/>
      <c r="G506" s="210">
        <f>SUM(C506:F506)</f>
        <v>0</v>
      </c>
      <c r="H506" s="82"/>
    </row>
    <row r="507" spans="1:8" x14ac:dyDescent="0.25">
      <c r="B507" s="13"/>
      <c r="C507" s="83"/>
      <c r="D507" s="83"/>
      <c r="E507" s="83"/>
      <c r="F507" s="80"/>
      <c r="G507" s="215"/>
      <c r="H507" s="80"/>
    </row>
    <row r="508" spans="1:8" x14ac:dyDescent="0.25">
      <c r="B508" s="13" t="s">
        <v>506</v>
      </c>
      <c r="C508" s="84"/>
      <c r="D508" s="209">
        <f>SUM(D510:D513)</f>
        <v>-59589598.549999997</v>
      </c>
      <c r="E508" s="209">
        <f>E509</f>
        <v>-3130309.37</v>
      </c>
      <c r="F508" s="81"/>
      <c r="G508" s="209">
        <f t="shared" ref="G508:G513" si="0">SUM(C508:F508)</f>
        <v>-62719907.919999994</v>
      </c>
      <c r="H508" s="81"/>
    </row>
    <row r="509" spans="1:8" x14ac:dyDescent="0.25">
      <c r="B509" s="14" t="s">
        <v>282</v>
      </c>
      <c r="C509" s="83"/>
      <c r="D509" s="214"/>
      <c r="E509" s="210">
        <v>-3130309.37</v>
      </c>
      <c r="F509" s="82"/>
      <c r="G509" s="210">
        <f t="shared" si="0"/>
        <v>-3130309.37</v>
      </c>
      <c r="H509" s="82"/>
    </row>
    <row r="510" spans="1:8" x14ac:dyDescent="0.25">
      <c r="B510" s="14" t="s">
        <v>283</v>
      </c>
      <c r="C510" s="83"/>
      <c r="D510" s="210">
        <v>-50107413.079999998</v>
      </c>
      <c r="E510" s="210"/>
      <c r="F510" s="82"/>
      <c r="G510" s="210">
        <f t="shared" si="0"/>
        <v>-50107413.079999998</v>
      </c>
      <c r="H510" s="82"/>
    </row>
    <row r="511" spans="1:8" x14ac:dyDescent="0.25">
      <c r="B511" s="14" t="s">
        <v>507</v>
      </c>
      <c r="C511" s="83"/>
      <c r="D511" s="210">
        <v>0</v>
      </c>
      <c r="E511" s="210"/>
      <c r="F511" s="82">
        <v>0</v>
      </c>
      <c r="G511" s="210">
        <f t="shared" si="0"/>
        <v>0</v>
      </c>
      <c r="H511" s="82"/>
    </row>
    <row r="512" spans="1:8" x14ac:dyDescent="0.25">
      <c r="B512" s="14" t="s">
        <v>284</v>
      </c>
      <c r="C512" s="83"/>
      <c r="D512" s="210">
        <v>0</v>
      </c>
      <c r="E512" s="210"/>
      <c r="F512" s="82"/>
      <c r="G512" s="210">
        <f t="shared" si="0"/>
        <v>0</v>
      </c>
      <c r="H512" s="82"/>
    </row>
    <row r="513" spans="2:8" x14ac:dyDescent="0.25">
      <c r="B513" s="14" t="s">
        <v>285</v>
      </c>
      <c r="C513" s="83"/>
      <c r="D513" s="210">
        <v>-9482185.4700000007</v>
      </c>
      <c r="E513" s="214"/>
      <c r="F513" s="82"/>
      <c r="G513" s="210">
        <f t="shared" si="0"/>
        <v>-9482185.4700000007</v>
      </c>
      <c r="H513" s="82"/>
    </row>
    <row r="514" spans="2:8" x14ac:dyDescent="0.25">
      <c r="B514" s="14"/>
      <c r="C514" s="83"/>
      <c r="D514" s="82"/>
      <c r="E514" s="214"/>
      <c r="F514" s="81"/>
      <c r="G514" s="215"/>
      <c r="H514" s="81"/>
    </row>
    <row r="515" spans="2:8" ht="24" x14ac:dyDescent="0.25">
      <c r="B515" s="213" t="s">
        <v>508</v>
      </c>
      <c r="C515" s="83"/>
      <c r="D515" s="210"/>
      <c r="E515" s="214"/>
      <c r="F515" s="81">
        <f>SUM(F516:F517)</f>
        <v>0</v>
      </c>
      <c r="G515" s="209">
        <f>SUM(C515:F515)</f>
        <v>0</v>
      </c>
      <c r="H515" s="81"/>
    </row>
    <row r="516" spans="2:8" x14ac:dyDescent="0.25">
      <c r="B516" s="14" t="s">
        <v>286</v>
      </c>
      <c r="C516" s="82"/>
      <c r="D516" s="214"/>
      <c r="E516" s="214"/>
      <c r="F516" s="82">
        <v>0</v>
      </c>
      <c r="G516" s="210">
        <f>SUM(C516:F516)</f>
        <v>0</v>
      </c>
      <c r="H516" s="82"/>
    </row>
    <row r="517" spans="2:8" x14ac:dyDescent="0.25">
      <c r="B517" s="14" t="s">
        <v>287</v>
      </c>
      <c r="C517" s="82"/>
      <c r="D517" s="214"/>
      <c r="E517" s="214"/>
      <c r="F517" s="82">
        <v>0</v>
      </c>
      <c r="G517" s="210">
        <f>SUM(C517:F517)</f>
        <v>0</v>
      </c>
      <c r="H517" s="82"/>
    </row>
    <row r="518" spans="2:8" x14ac:dyDescent="0.25">
      <c r="B518" s="13"/>
      <c r="C518" s="83"/>
      <c r="D518" s="215"/>
      <c r="E518" s="214"/>
      <c r="F518" s="83"/>
      <c r="G518" s="214"/>
      <c r="H518" s="83"/>
    </row>
    <row r="519" spans="2:8" ht="13.8" thickBot="1" x14ac:dyDescent="0.3">
      <c r="B519" s="85" t="s">
        <v>509</v>
      </c>
      <c r="C519" s="211">
        <f>C503</f>
        <v>28675626.800000001</v>
      </c>
      <c r="D519" s="211">
        <f>D508</f>
        <v>-59589598.549999997</v>
      </c>
      <c r="E519" s="211">
        <f>E508</f>
        <v>-3130309.37</v>
      </c>
      <c r="F519" s="86">
        <f>F515</f>
        <v>0</v>
      </c>
      <c r="G519" s="211">
        <f>SUM(C519:F519)</f>
        <v>-34044281.119999997</v>
      </c>
      <c r="H519" s="81"/>
    </row>
    <row r="520" spans="2:8" x14ac:dyDescent="0.25">
      <c r="B520" s="87"/>
      <c r="C520" s="80"/>
      <c r="D520" s="83"/>
      <c r="E520" s="83"/>
      <c r="F520" s="80"/>
      <c r="G520" s="215"/>
      <c r="H520" s="80"/>
    </row>
    <row r="521" spans="2:8" ht="24" x14ac:dyDescent="0.25">
      <c r="B521" s="213" t="s">
        <v>510</v>
      </c>
      <c r="C521" s="209">
        <f>SUM(C522:C524)</f>
        <v>0</v>
      </c>
      <c r="D521" s="216"/>
      <c r="E521" s="84"/>
      <c r="F521" s="81"/>
      <c r="G521" s="209">
        <f>SUM(C521:F521)</f>
        <v>0</v>
      </c>
      <c r="H521" s="81"/>
    </row>
    <row r="522" spans="2:8" x14ac:dyDescent="0.25">
      <c r="B522" s="14" t="s">
        <v>258</v>
      </c>
      <c r="C522" s="210">
        <v>0</v>
      </c>
      <c r="D522" s="214"/>
      <c r="E522" s="83"/>
      <c r="F522" s="82"/>
      <c r="G522" s="210">
        <f>SUM(C522:F522)</f>
        <v>0</v>
      </c>
      <c r="H522" s="82"/>
    </row>
    <row r="523" spans="2:8" x14ac:dyDescent="0.25">
      <c r="B523" s="14" t="s">
        <v>280</v>
      </c>
      <c r="C523" s="210">
        <v>0</v>
      </c>
      <c r="D523" s="214"/>
      <c r="E523" s="83"/>
      <c r="F523" s="82"/>
      <c r="G523" s="210">
        <f>SUM(C523:F523)</f>
        <v>0</v>
      </c>
      <c r="H523" s="82"/>
    </row>
    <row r="524" spans="2:8" x14ac:dyDescent="0.25">
      <c r="B524" s="14" t="s">
        <v>281</v>
      </c>
      <c r="C524" s="210">
        <v>0</v>
      </c>
      <c r="D524" s="214"/>
      <c r="E524" s="83"/>
      <c r="F524" s="82"/>
      <c r="G524" s="210">
        <f>SUM(C524:F524)</f>
        <v>0</v>
      </c>
      <c r="H524" s="82"/>
    </row>
    <row r="525" spans="2:8" x14ac:dyDescent="0.25">
      <c r="B525" s="13"/>
      <c r="C525" s="80"/>
      <c r="D525" s="214"/>
      <c r="E525" s="83"/>
      <c r="F525" s="80"/>
      <c r="G525" s="215"/>
      <c r="H525" s="80"/>
    </row>
    <row r="526" spans="2:8" ht="24" x14ac:dyDescent="0.25">
      <c r="B526" s="213" t="s">
        <v>511</v>
      </c>
      <c r="C526" s="81"/>
      <c r="D526" s="209">
        <f>D528+D531</f>
        <v>-3217521</v>
      </c>
      <c r="E526" s="209">
        <f>SUM(E527:E531)</f>
        <v>8041869.3700000001</v>
      </c>
      <c r="F526" s="81"/>
      <c r="G526" s="209">
        <f t="shared" ref="G526:G531" si="1">SUM(C526:F526)</f>
        <v>4824348.37</v>
      </c>
      <c r="H526" s="81"/>
    </row>
    <row r="527" spans="2:8" x14ac:dyDescent="0.25">
      <c r="B527" s="14" t="s">
        <v>282</v>
      </c>
      <c r="C527" s="83"/>
      <c r="D527" s="210"/>
      <c r="E527" s="210">
        <v>4911560</v>
      </c>
      <c r="F527" s="82"/>
      <c r="G527" s="210">
        <f t="shared" si="1"/>
        <v>4911560</v>
      </c>
      <c r="H527" s="82"/>
    </row>
    <row r="528" spans="2:8" x14ac:dyDescent="0.25">
      <c r="B528" s="14" t="s">
        <v>283</v>
      </c>
      <c r="C528" s="83"/>
      <c r="D528" s="210">
        <v>-3217521</v>
      </c>
      <c r="E528" s="210">
        <v>3130309.37</v>
      </c>
      <c r="F528" s="82"/>
      <c r="G528" s="210">
        <f t="shared" si="1"/>
        <v>-87211.629999999888</v>
      </c>
      <c r="H528" s="82"/>
    </row>
    <row r="529" spans="1:8" x14ac:dyDescent="0.25">
      <c r="B529" s="14" t="s">
        <v>507</v>
      </c>
      <c r="C529" s="83"/>
      <c r="D529" s="210">
        <v>0</v>
      </c>
      <c r="E529" s="210">
        <v>0</v>
      </c>
      <c r="F529" s="82">
        <v>0</v>
      </c>
      <c r="G529" s="210">
        <f t="shared" si="1"/>
        <v>0</v>
      </c>
      <c r="H529" s="82"/>
    </row>
    <row r="530" spans="1:8" x14ac:dyDescent="0.25">
      <c r="B530" s="14" t="s">
        <v>284</v>
      </c>
      <c r="C530" s="83"/>
      <c r="D530" s="210">
        <v>0</v>
      </c>
      <c r="E530" s="210">
        <v>0</v>
      </c>
      <c r="F530" s="82"/>
      <c r="G530" s="210">
        <f t="shared" si="1"/>
        <v>0</v>
      </c>
      <c r="H530" s="82"/>
    </row>
    <row r="531" spans="1:8" x14ac:dyDescent="0.25">
      <c r="B531" s="14" t="s">
        <v>285</v>
      </c>
      <c r="C531" s="83"/>
      <c r="D531" s="210">
        <v>0</v>
      </c>
      <c r="E531" s="210">
        <v>0</v>
      </c>
      <c r="F531" s="82"/>
      <c r="G531" s="210">
        <f t="shared" si="1"/>
        <v>0</v>
      </c>
      <c r="H531" s="82"/>
    </row>
    <row r="532" spans="1:8" x14ac:dyDescent="0.25">
      <c r="B532" s="14"/>
      <c r="C532" s="83"/>
      <c r="D532" s="82"/>
      <c r="E532" s="214"/>
      <c r="F532" s="82"/>
      <c r="G532" s="215"/>
      <c r="H532" s="82"/>
    </row>
    <row r="533" spans="1:8" ht="36" x14ac:dyDescent="0.25">
      <c r="B533" s="213" t="s">
        <v>512</v>
      </c>
      <c r="C533" s="83"/>
      <c r="D533" s="82"/>
      <c r="E533" s="214"/>
      <c r="F533" s="81">
        <f>SUM(F534:F535)</f>
        <v>0</v>
      </c>
      <c r="G533" s="209">
        <f>SUM(C533:F533)</f>
        <v>0</v>
      </c>
      <c r="H533" s="81"/>
    </row>
    <row r="534" spans="1:8" x14ac:dyDescent="0.25">
      <c r="B534" s="14" t="s">
        <v>286</v>
      </c>
      <c r="C534" s="82"/>
      <c r="D534" s="83"/>
      <c r="E534" s="214"/>
      <c r="F534" s="82">
        <v>0</v>
      </c>
      <c r="G534" s="210">
        <f>SUM(C534:F534)</f>
        <v>0</v>
      </c>
      <c r="H534" s="82"/>
    </row>
    <row r="535" spans="1:8" x14ac:dyDescent="0.25">
      <c r="B535" s="14" t="s">
        <v>287</v>
      </c>
      <c r="C535" s="82"/>
      <c r="D535" s="83"/>
      <c r="E535" s="214"/>
      <c r="F535" s="82">
        <v>0</v>
      </c>
      <c r="G535" s="210">
        <f>SUM(C535:F535)</f>
        <v>0</v>
      </c>
      <c r="H535" s="82"/>
    </row>
    <row r="536" spans="1:8" x14ac:dyDescent="0.25">
      <c r="B536" s="14"/>
      <c r="C536" s="82"/>
      <c r="D536" s="83"/>
      <c r="E536" s="214"/>
      <c r="F536" s="82"/>
      <c r="G536" s="215"/>
      <c r="H536" s="82"/>
    </row>
    <row r="537" spans="1:8" x14ac:dyDescent="0.25">
      <c r="B537" s="88" t="s">
        <v>513</v>
      </c>
      <c r="C537" s="212">
        <f>C519+C521</f>
        <v>28675626.800000001</v>
      </c>
      <c r="D537" s="212">
        <f>D519+D526</f>
        <v>-62807119.549999997</v>
      </c>
      <c r="E537" s="212">
        <f>E519+E526</f>
        <v>4911560</v>
      </c>
      <c r="F537" s="89">
        <f>F519+F533</f>
        <v>0</v>
      </c>
      <c r="G537" s="212">
        <f>SUM(C537:F537)</f>
        <v>-29219932.75</v>
      </c>
      <c r="H537" s="81"/>
    </row>
    <row r="539" spans="1:8" x14ac:dyDescent="0.25">
      <c r="A539" s="17" t="s">
        <v>514</v>
      </c>
      <c r="B539" s="10"/>
      <c r="C539" s="10"/>
      <c r="D539" s="10"/>
      <c r="E539" s="10"/>
      <c r="F539" s="148"/>
      <c r="G539" s="10"/>
      <c r="H539" s="148"/>
    </row>
    <row r="540" spans="1:8" ht="42" customHeight="1" x14ac:dyDescent="0.25">
      <c r="A540" s="240" t="s">
        <v>288</v>
      </c>
      <c r="B540" s="240"/>
      <c r="C540" s="240"/>
      <c r="D540" s="240"/>
      <c r="E540" s="240"/>
      <c r="F540" s="240"/>
      <c r="G540" s="240"/>
      <c r="H540" s="145"/>
    </row>
    <row r="541" spans="1:8" x14ac:dyDescent="0.25">
      <c r="A541" s="2"/>
      <c r="B541" s="44" t="s">
        <v>5</v>
      </c>
      <c r="C541" s="49">
        <v>2021</v>
      </c>
      <c r="D541" s="49">
        <v>2020</v>
      </c>
      <c r="E541" s="2"/>
      <c r="F541" s="2"/>
      <c r="G541" s="2"/>
      <c r="H541" s="2"/>
    </row>
    <row r="542" spans="1:8" x14ac:dyDescent="0.25">
      <c r="A542" s="1"/>
      <c r="B542" s="33" t="s">
        <v>7</v>
      </c>
      <c r="C542" s="171">
        <v>12058572.369999999</v>
      </c>
      <c r="D542" s="172">
        <v>9940595.3000000007</v>
      </c>
      <c r="E542" s="1"/>
      <c r="F542" s="1"/>
      <c r="G542" s="1"/>
      <c r="H542" s="1"/>
    </row>
    <row r="543" spans="1:8" x14ac:dyDescent="0.25">
      <c r="A543" s="1"/>
      <c r="B543" s="33" t="s">
        <v>289</v>
      </c>
      <c r="C543" s="222">
        <v>0</v>
      </c>
      <c r="D543" s="222">
        <v>0</v>
      </c>
      <c r="E543" s="1"/>
      <c r="F543" s="1"/>
      <c r="G543" s="1"/>
      <c r="H543" s="1"/>
    </row>
    <row r="544" spans="1:8" x14ac:dyDescent="0.25">
      <c r="A544" s="1"/>
      <c r="B544" s="33" t="s">
        <v>8</v>
      </c>
      <c r="C544" s="222">
        <v>0</v>
      </c>
      <c r="D544" s="222">
        <v>0</v>
      </c>
      <c r="E544" s="1"/>
      <c r="F544" s="1"/>
      <c r="G544" s="1"/>
      <c r="H544" s="1"/>
    </row>
    <row r="545" spans="1:8" x14ac:dyDescent="0.25">
      <c r="A545" s="1"/>
      <c r="B545" s="33" t="s">
        <v>9</v>
      </c>
      <c r="C545" s="222">
        <v>0</v>
      </c>
      <c r="D545" s="222">
        <v>0</v>
      </c>
      <c r="E545" s="1"/>
      <c r="F545" s="1"/>
      <c r="G545" s="1"/>
      <c r="H545" s="1"/>
    </row>
    <row r="546" spans="1:8" x14ac:dyDescent="0.25">
      <c r="A546" s="1"/>
      <c r="B546" s="33" t="s">
        <v>290</v>
      </c>
      <c r="C546" s="222">
        <v>0</v>
      </c>
      <c r="D546" s="222">
        <v>0</v>
      </c>
      <c r="E546" s="1"/>
      <c r="F546" s="1"/>
      <c r="G546" s="1"/>
      <c r="H546" s="1"/>
    </row>
    <row r="547" spans="1:8" x14ac:dyDescent="0.25">
      <c r="A547" s="2"/>
      <c r="B547" s="9" t="s">
        <v>291</v>
      </c>
      <c r="C547" s="198">
        <f>SUM(C542:C546)</f>
        <v>12058572.369999999</v>
      </c>
      <c r="D547" s="198">
        <f>SUM(D542:D546)</f>
        <v>9940595.3000000007</v>
      </c>
      <c r="E547" s="2"/>
      <c r="F547" s="2"/>
      <c r="G547" s="2"/>
      <c r="H547" s="2"/>
    </row>
    <row r="548" spans="1:8" x14ac:dyDescent="0.25">
      <c r="A548" s="2"/>
      <c r="B548" s="45"/>
      <c r="C548" s="90"/>
      <c r="D548" s="90"/>
      <c r="E548" s="2"/>
      <c r="F548" s="2"/>
      <c r="G548" s="2"/>
      <c r="H548" s="2"/>
    </row>
    <row r="549" spans="1:8" x14ac:dyDescent="0.25">
      <c r="A549" s="10" t="s">
        <v>292</v>
      </c>
      <c r="B549" s="10"/>
      <c r="C549" s="10"/>
      <c r="D549" s="10"/>
      <c r="E549" s="10"/>
      <c r="F549" s="148"/>
      <c r="G549" s="10"/>
      <c r="H549" s="148"/>
    </row>
    <row r="550" spans="1:8" ht="33.6" customHeight="1" x14ac:dyDescent="0.25">
      <c r="B550" s="141" t="s">
        <v>293</v>
      </c>
      <c r="C550" s="141" t="s">
        <v>294</v>
      </c>
      <c r="D550" s="141" t="s">
        <v>295</v>
      </c>
      <c r="E550" s="141" t="s">
        <v>296</v>
      </c>
      <c r="F550" s="217"/>
    </row>
    <row r="551" spans="1:8" x14ac:dyDescent="0.25">
      <c r="A551" s="2"/>
      <c r="B551" s="20" t="s">
        <v>297</v>
      </c>
      <c r="C551" s="21">
        <v>0</v>
      </c>
      <c r="D551" s="21">
        <v>0</v>
      </c>
      <c r="E551" s="91">
        <v>0</v>
      </c>
      <c r="F551" s="218"/>
      <c r="G551" s="2"/>
      <c r="H551" s="2"/>
    </row>
    <row r="552" spans="1:8" x14ac:dyDescent="0.25">
      <c r="A552" s="2"/>
      <c r="B552" s="20" t="s">
        <v>298</v>
      </c>
      <c r="C552" s="22">
        <v>0</v>
      </c>
      <c r="D552" s="22">
        <v>0</v>
      </c>
      <c r="E552" s="91">
        <v>0</v>
      </c>
      <c r="F552" s="218"/>
      <c r="G552" s="2"/>
      <c r="H552" s="2"/>
    </row>
    <row r="553" spans="1:8" x14ac:dyDescent="0.25">
      <c r="A553" s="2"/>
      <c r="B553" s="20" t="s">
        <v>299</v>
      </c>
      <c r="C553" s="22">
        <v>0</v>
      </c>
      <c r="D553" s="22">
        <v>0</v>
      </c>
      <c r="E553" s="91">
        <v>0</v>
      </c>
      <c r="F553" s="218"/>
      <c r="G553" s="2"/>
      <c r="H553" s="2"/>
    </row>
    <row r="554" spans="1:8" x14ac:dyDescent="0.25">
      <c r="A554" s="2"/>
      <c r="B554" s="20" t="s">
        <v>300</v>
      </c>
      <c r="C554" s="22">
        <v>0</v>
      </c>
      <c r="D554" s="22">
        <v>0</v>
      </c>
      <c r="E554" s="91">
        <v>0</v>
      </c>
      <c r="F554" s="218"/>
      <c r="G554" s="2"/>
      <c r="H554" s="2"/>
    </row>
    <row r="555" spans="1:8" x14ac:dyDescent="0.25">
      <c r="A555" s="1"/>
      <c r="B555" s="20" t="s">
        <v>301</v>
      </c>
      <c r="C555" s="22">
        <v>0</v>
      </c>
      <c r="D555" s="22">
        <v>0</v>
      </c>
      <c r="E555" s="91">
        <v>0</v>
      </c>
      <c r="F555" s="218"/>
      <c r="G555" s="1"/>
      <c r="H555" s="1"/>
    </row>
    <row r="556" spans="1:8" x14ac:dyDescent="0.25">
      <c r="A556" s="1"/>
      <c r="B556" s="23" t="s">
        <v>229</v>
      </c>
      <c r="C556" s="92">
        <f>SUM(C551:C555)</f>
        <v>0</v>
      </c>
      <c r="D556" s="92">
        <v>0</v>
      </c>
      <c r="E556" s="93">
        <v>0</v>
      </c>
      <c r="F556" s="219"/>
      <c r="G556" s="1"/>
      <c r="H556" s="1"/>
    </row>
    <row r="557" spans="1:8" ht="34.5" customHeight="1" x14ac:dyDescent="0.25">
      <c r="A557" s="240" t="s">
        <v>515</v>
      </c>
      <c r="B557" s="240"/>
      <c r="C557" s="240"/>
      <c r="D557" s="240"/>
      <c r="E557" s="240"/>
      <c r="F557" s="240"/>
      <c r="G557" s="229"/>
      <c r="H557" s="145"/>
    </row>
    <row r="558" spans="1:8" x14ac:dyDescent="0.25">
      <c r="A558" s="2"/>
      <c r="B558" s="44" t="s">
        <v>5</v>
      </c>
      <c r="C558" s="49">
        <v>2021</v>
      </c>
      <c r="D558" s="49">
        <v>2020</v>
      </c>
      <c r="E558" s="2"/>
      <c r="F558" s="2"/>
      <c r="G558" s="2"/>
      <c r="H558" s="2"/>
    </row>
    <row r="559" spans="1:8" x14ac:dyDescent="0.25">
      <c r="A559" s="2"/>
      <c r="B559" s="9" t="s">
        <v>302</v>
      </c>
      <c r="C559" s="228">
        <v>5313618</v>
      </c>
      <c r="D559" s="224">
        <v>-1947892.62</v>
      </c>
      <c r="E559" s="226"/>
      <c r="F559" s="2"/>
      <c r="G559" s="2"/>
      <c r="H559" s="2"/>
    </row>
    <row r="560" spans="1:8" x14ac:dyDescent="0.25">
      <c r="A560" s="2"/>
      <c r="B560" s="33" t="s">
        <v>303</v>
      </c>
      <c r="C560" s="30">
        <v>0</v>
      </c>
      <c r="D560" s="225">
        <v>0</v>
      </c>
      <c r="E560" s="226"/>
      <c r="F560" s="2"/>
      <c r="G560" s="2"/>
      <c r="H560" s="2"/>
    </row>
    <row r="561" spans="1:8" x14ac:dyDescent="0.25">
      <c r="A561" s="1"/>
      <c r="B561" s="33" t="s">
        <v>304</v>
      </c>
      <c r="C561" s="223">
        <v>402058.11</v>
      </c>
      <c r="D561" s="224">
        <v>1182416.75</v>
      </c>
      <c r="E561" s="227"/>
      <c r="F561" s="1"/>
      <c r="G561" s="1"/>
      <c r="H561" s="1"/>
    </row>
    <row r="562" spans="1:8" x14ac:dyDescent="0.25">
      <c r="A562" s="2"/>
      <c r="B562" s="33" t="s">
        <v>305</v>
      </c>
      <c r="C562" s="225">
        <v>0</v>
      </c>
      <c r="D562" s="225">
        <v>0</v>
      </c>
      <c r="E562" s="226"/>
      <c r="F562" s="2"/>
      <c r="G562" s="2"/>
      <c r="H562" s="2"/>
    </row>
    <row r="563" spans="1:8" x14ac:dyDescent="0.25">
      <c r="A563" s="2"/>
      <c r="B563" s="33" t="s">
        <v>306</v>
      </c>
      <c r="C563" s="225">
        <v>0</v>
      </c>
      <c r="D563" s="225">
        <v>0</v>
      </c>
      <c r="E563" s="2"/>
      <c r="F563" s="2"/>
      <c r="G563" s="2"/>
      <c r="H563" s="2"/>
    </row>
    <row r="564" spans="1:8" x14ac:dyDescent="0.25">
      <c r="A564" s="2"/>
      <c r="B564" s="33" t="s">
        <v>307</v>
      </c>
      <c r="C564" s="225">
        <v>0</v>
      </c>
      <c r="D564" s="225">
        <v>0</v>
      </c>
      <c r="E564" s="226"/>
      <c r="F564" s="2"/>
      <c r="G564" s="2"/>
      <c r="H564" s="2"/>
    </row>
    <row r="565" spans="1:8" x14ac:dyDescent="0.25">
      <c r="A565" s="2"/>
      <c r="B565" s="33" t="s">
        <v>308</v>
      </c>
      <c r="C565" s="225">
        <v>0</v>
      </c>
      <c r="D565" s="225">
        <v>0</v>
      </c>
      <c r="E565" s="2"/>
      <c r="F565" s="2"/>
      <c r="G565" s="2"/>
      <c r="H565" s="2"/>
    </row>
    <row r="566" spans="1:8" x14ac:dyDescent="0.25">
      <c r="A566" s="2"/>
      <c r="B566" s="33" t="s">
        <v>309</v>
      </c>
      <c r="C566" s="225">
        <v>0</v>
      </c>
      <c r="D566" s="225">
        <v>0</v>
      </c>
      <c r="E566" s="2"/>
      <c r="F566" s="2"/>
      <c r="G566" s="2"/>
      <c r="H566" s="2"/>
    </row>
    <row r="567" spans="1:8" x14ac:dyDescent="0.25">
      <c r="A567" s="2"/>
      <c r="B567" s="33" t="s">
        <v>310</v>
      </c>
      <c r="C567" s="225">
        <v>0</v>
      </c>
      <c r="D567" s="225">
        <v>0</v>
      </c>
      <c r="E567" s="2"/>
      <c r="F567" s="2"/>
      <c r="G567" s="2"/>
      <c r="H567" s="2"/>
    </row>
    <row r="568" spans="1:8" ht="24.75" customHeight="1" x14ac:dyDescent="0.25">
      <c r="A568" s="240" t="s">
        <v>311</v>
      </c>
      <c r="B568" s="240"/>
      <c r="C568" s="240"/>
      <c r="D568" s="240"/>
      <c r="E568" s="240"/>
      <c r="F568" s="240"/>
      <c r="G568" s="15"/>
      <c r="H568" s="143"/>
    </row>
    <row r="569" spans="1:8" s="6" customFormat="1" ht="60" customHeight="1" x14ac:dyDescent="0.25">
      <c r="A569" s="240" t="s">
        <v>535</v>
      </c>
      <c r="B569" s="240"/>
      <c r="C569" s="240"/>
      <c r="D569" s="240"/>
      <c r="E569" s="240"/>
      <c r="F569" s="240"/>
      <c r="G569" s="229"/>
      <c r="H569" s="145"/>
    </row>
    <row r="570" spans="1:8" s="6" customFormat="1" ht="38.25" customHeight="1" x14ac:dyDescent="0.25">
      <c r="B570" s="243" t="s">
        <v>614</v>
      </c>
      <c r="C570" s="244"/>
      <c r="D570" s="244"/>
    </row>
    <row r="571" spans="1:8" ht="12.75" customHeight="1" x14ac:dyDescent="0.25">
      <c r="A571" s="2"/>
      <c r="B571" s="95" t="s">
        <v>312</v>
      </c>
      <c r="C571" s="95"/>
      <c r="D571" s="97">
        <v>80393435.349999994</v>
      </c>
      <c r="E571" s="2"/>
      <c r="F571" s="2"/>
      <c r="G571" s="2"/>
      <c r="H571" s="2"/>
    </row>
    <row r="572" spans="1:8" x14ac:dyDescent="0.25">
      <c r="A572" s="2"/>
      <c r="B572" s="98"/>
      <c r="C572" s="99"/>
      <c r="D572" s="100"/>
      <c r="E572" s="2"/>
      <c r="F572" s="2"/>
      <c r="G572" s="2"/>
      <c r="H572" s="2"/>
    </row>
    <row r="573" spans="1:8" x14ac:dyDescent="0.25">
      <c r="A573" s="2"/>
      <c r="B573" s="23" t="s">
        <v>313</v>
      </c>
      <c r="C573" s="101"/>
      <c r="D573" s="102">
        <f>SUM(C573:C579)</f>
        <v>0</v>
      </c>
      <c r="E573" s="2"/>
      <c r="F573" s="2"/>
      <c r="G573" s="2"/>
      <c r="H573" s="2"/>
    </row>
    <row r="574" spans="1:8" x14ac:dyDescent="0.25">
      <c r="A574" s="2"/>
      <c r="B574" s="20" t="s">
        <v>314</v>
      </c>
      <c r="C574" s="232">
        <v>0</v>
      </c>
      <c r="D574" s="103"/>
      <c r="E574" s="2"/>
      <c r="F574" s="2"/>
      <c r="G574" s="2"/>
      <c r="H574" s="2"/>
    </row>
    <row r="575" spans="1:8" x14ac:dyDescent="0.25">
      <c r="A575" s="2"/>
      <c r="B575" s="20" t="s">
        <v>315</v>
      </c>
      <c r="C575" s="232"/>
      <c r="D575" s="103"/>
      <c r="E575" s="2"/>
      <c r="F575" s="2"/>
      <c r="G575" s="2"/>
      <c r="H575" s="2"/>
    </row>
    <row r="576" spans="1:8" x14ac:dyDescent="0.25">
      <c r="A576" s="1"/>
      <c r="B576" s="20" t="s">
        <v>316</v>
      </c>
      <c r="C576" s="232">
        <v>0</v>
      </c>
      <c r="D576" s="103"/>
      <c r="E576" s="1"/>
      <c r="F576" s="1"/>
      <c r="G576" s="1"/>
      <c r="H576" s="1"/>
    </row>
    <row r="577" spans="1:8" x14ac:dyDescent="0.25">
      <c r="A577" s="2"/>
      <c r="B577" s="20" t="s">
        <v>317</v>
      </c>
      <c r="C577" s="232">
        <v>0</v>
      </c>
      <c r="D577" s="103"/>
      <c r="E577" s="2"/>
      <c r="F577" s="2"/>
      <c r="G577" s="2"/>
      <c r="H577" s="2"/>
    </row>
    <row r="578" spans="1:8" x14ac:dyDescent="0.25">
      <c r="A578" s="2"/>
      <c r="B578" s="20" t="s">
        <v>318</v>
      </c>
      <c r="C578" s="232">
        <v>0</v>
      </c>
      <c r="D578" s="103"/>
      <c r="E578" s="2"/>
      <c r="F578" s="2"/>
      <c r="G578" s="2"/>
      <c r="H578" s="2"/>
    </row>
    <row r="579" spans="1:8" x14ac:dyDescent="0.25">
      <c r="A579" s="2"/>
      <c r="B579" s="20" t="s">
        <v>319</v>
      </c>
      <c r="C579" s="232">
        <v>0</v>
      </c>
      <c r="D579" s="100"/>
      <c r="E579" s="2"/>
      <c r="F579" s="2"/>
      <c r="G579" s="2"/>
      <c r="H579" s="2"/>
    </row>
    <row r="580" spans="1:8" x14ac:dyDescent="0.25">
      <c r="A580" s="2"/>
      <c r="B580" s="104"/>
      <c r="C580" s="99"/>
      <c r="D580" s="102">
        <f>SUM(C582:C584)</f>
        <v>0</v>
      </c>
      <c r="E580" s="2"/>
      <c r="F580" s="2"/>
      <c r="G580" s="2"/>
      <c r="H580" s="2"/>
    </row>
    <row r="581" spans="1:8" x14ac:dyDescent="0.25">
      <c r="A581" s="2"/>
      <c r="B581" s="23" t="s">
        <v>320</v>
      </c>
      <c r="C581" s="101"/>
      <c r="D581" s="103"/>
      <c r="E581" s="2"/>
      <c r="F581" s="2"/>
      <c r="G581" s="2"/>
      <c r="H581" s="2"/>
    </row>
    <row r="582" spans="1:8" x14ac:dyDescent="0.25">
      <c r="A582" s="2"/>
      <c r="B582" s="20" t="s">
        <v>321</v>
      </c>
      <c r="C582" s="232">
        <v>0</v>
      </c>
      <c r="D582" s="103"/>
      <c r="E582" s="2"/>
      <c r="F582" s="2"/>
      <c r="G582" s="2"/>
      <c r="H582" s="2"/>
    </row>
    <row r="583" spans="1:8" x14ac:dyDescent="0.25">
      <c r="A583" s="2"/>
      <c r="B583" s="20" t="s">
        <v>322</v>
      </c>
      <c r="C583" s="232">
        <v>0</v>
      </c>
      <c r="D583" s="103"/>
      <c r="E583" s="2"/>
      <c r="F583" s="2"/>
      <c r="G583" s="2"/>
      <c r="H583" s="2"/>
    </row>
    <row r="584" spans="1:8" x14ac:dyDescent="0.25">
      <c r="A584" s="2"/>
      <c r="B584" s="20" t="s">
        <v>323</v>
      </c>
      <c r="C584" s="232">
        <v>0</v>
      </c>
      <c r="D584" s="103"/>
      <c r="E584" s="2"/>
      <c r="F584" s="2"/>
      <c r="G584" s="2"/>
      <c r="H584" s="2"/>
    </row>
    <row r="585" spans="1:8" x14ac:dyDescent="0.25">
      <c r="A585" s="2"/>
      <c r="B585" s="98"/>
      <c r="C585" s="100"/>
      <c r="D585" s="100"/>
      <c r="E585" s="2"/>
      <c r="F585" s="2"/>
      <c r="G585" s="2"/>
      <c r="H585" s="2"/>
    </row>
    <row r="586" spans="1:8" x14ac:dyDescent="0.25">
      <c r="A586" s="2"/>
      <c r="B586" s="95" t="s">
        <v>324</v>
      </c>
      <c r="C586" s="96"/>
      <c r="D586" s="97">
        <f>+D571+D573-D580</f>
        <v>80393435.349999994</v>
      </c>
      <c r="E586" s="2"/>
      <c r="F586" s="2"/>
      <c r="G586" s="2"/>
      <c r="H586" s="2"/>
    </row>
    <row r="588" spans="1:8" ht="47.4" customHeight="1" x14ac:dyDescent="0.25">
      <c r="A588" s="243" t="s">
        <v>615</v>
      </c>
      <c r="B588" s="244"/>
      <c r="C588" s="244"/>
      <c r="D588" s="244"/>
    </row>
    <row r="589" spans="1:8" x14ac:dyDescent="0.25">
      <c r="A589" s="95" t="s">
        <v>325</v>
      </c>
      <c r="B589" s="95"/>
      <c r="C589" s="105"/>
      <c r="D589" s="97">
        <v>75079817.120000005</v>
      </c>
      <c r="E589" s="2"/>
      <c r="F589" s="2"/>
      <c r="G589" s="2"/>
      <c r="H589" s="2"/>
    </row>
    <row r="590" spans="1:8" x14ac:dyDescent="0.25">
      <c r="A590" s="106"/>
      <c r="B590" s="106"/>
      <c r="C590" s="105"/>
      <c r="D590" s="105"/>
      <c r="E590" s="2"/>
      <c r="F590" s="2"/>
      <c r="G590" s="2"/>
      <c r="H590" s="2"/>
    </row>
    <row r="591" spans="1:8" x14ac:dyDescent="0.25">
      <c r="A591" s="23" t="s">
        <v>326</v>
      </c>
      <c r="B591" s="23"/>
      <c r="C591" s="107"/>
      <c r="D591" s="108">
        <f>SUM(C592:C612)</f>
        <v>0</v>
      </c>
      <c r="E591" s="2"/>
      <c r="F591" s="2"/>
      <c r="G591" s="2"/>
      <c r="H591" s="2"/>
    </row>
    <row r="592" spans="1:8" x14ac:dyDescent="0.25">
      <c r="A592" s="109"/>
      <c r="B592" s="110" t="s">
        <v>327</v>
      </c>
      <c r="C592" s="230">
        <v>0</v>
      </c>
      <c r="D592" s="111"/>
      <c r="E592" s="2"/>
      <c r="F592" s="2"/>
      <c r="G592" s="2"/>
      <c r="H592" s="2"/>
    </row>
    <row r="593" spans="1:8" x14ac:dyDescent="0.25">
      <c r="A593" s="109"/>
      <c r="B593" s="110" t="s">
        <v>328</v>
      </c>
      <c r="C593" s="230">
        <v>0</v>
      </c>
      <c r="D593" s="111"/>
      <c r="E593" s="2"/>
      <c r="F593" s="2"/>
      <c r="G593" s="2"/>
      <c r="H593" s="2"/>
    </row>
    <row r="594" spans="1:8" x14ac:dyDescent="0.25">
      <c r="A594" s="109"/>
      <c r="B594" s="110" t="s">
        <v>329</v>
      </c>
      <c r="C594" s="230">
        <v>0</v>
      </c>
      <c r="D594" s="111"/>
      <c r="E594" s="2"/>
      <c r="F594" s="2"/>
      <c r="G594" s="2"/>
      <c r="H594" s="2"/>
    </row>
    <row r="595" spans="1:8" x14ac:dyDescent="0.25">
      <c r="A595" s="109"/>
      <c r="B595" s="110" t="s">
        <v>330</v>
      </c>
      <c r="C595" s="230">
        <v>0</v>
      </c>
      <c r="D595" s="111"/>
      <c r="E595" s="2"/>
      <c r="F595" s="2"/>
      <c r="G595" s="2"/>
      <c r="H595" s="2"/>
    </row>
    <row r="596" spans="1:8" x14ac:dyDescent="0.25">
      <c r="A596" s="109"/>
      <c r="B596" s="110" t="s">
        <v>331</v>
      </c>
      <c r="C596" s="230">
        <v>0</v>
      </c>
      <c r="D596" s="111"/>
      <c r="E596" s="2"/>
      <c r="F596" s="2"/>
      <c r="G596" s="2"/>
      <c r="H596" s="2"/>
    </row>
    <row r="597" spans="1:8" x14ac:dyDescent="0.25">
      <c r="A597" s="109"/>
      <c r="B597" s="110" t="s">
        <v>332</v>
      </c>
      <c r="C597" s="230">
        <v>0</v>
      </c>
      <c r="D597" s="111"/>
      <c r="E597" s="2"/>
      <c r="F597" s="2"/>
      <c r="G597" s="2"/>
      <c r="H597" s="2"/>
    </row>
    <row r="598" spans="1:8" x14ac:dyDescent="0.25">
      <c r="A598" s="109"/>
      <c r="B598" s="110" t="s">
        <v>333</v>
      </c>
      <c r="C598" s="230">
        <v>0</v>
      </c>
      <c r="D598" s="111"/>
      <c r="E598" s="2"/>
      <c r="F598" s="2"/>
      <c r="G598" s="2"/>
      <c r="H598" s="2"/>
    </row>
    <row r="599" spans="1:8" x14ac:dyDescent="0.25">
      <c r="A599" s="109"/>
      <c r="B599" s="110" t="s">
        <v>334</v>
      </c>
      <c r="C599" s="230">
        <v>0</v>
      </c>
      <c r="D599" s="111"/>
      <c r="E599" s="2"/>
      <c r="F599" s="2"/>
      <c r="G599" s="2"/>
      <c r="H599" s="2"/>
    </row>
    <row r="600" spans="1:8" x14ac:dyDescent="0.25">
      <c r="A600" s="109"/>
      <c r="B600" s="110" t="s">
        <v>335</v>
      </c>
      <c r="C600" s="230">
        <v>0</v>
      </c>
      <c r="D600" s="111"/>
      <c r="E600" s="2"/>
      <c r="F600" s="2"/>
      <c r="G600" s="2"/>
      <c r="H600" s="2"/>
    </row>
    <row r="601" spans="1:8" x14ac:dyDescent="0.25">
      <c r="A601" s="112"/>
      <c r="B601" s="110" t="s">
        <v>336</v>
      </c>
      <c r="C601" s="230">
        <v>0</v>
      </c>
      <c r="D601" s="111"/>
      <c r="E601" s="2"/>
      <c r="F601" s="2"/>
      <c r="G601" s="2"/>
      <c r="H601" s="2"/>
    </row>
    <row r="602" spans="1:8" x14ac:dyDescent="0.25">
      <c r="A602" s="109"/>
      <c r="B602" s="110" t="s">
        <v>337</v>
      </c>
      <c r="C602" s="230">
        <v>0</v>
      </c>
      <c r="D602" s="111"/>
      <c r="E602" s="2"/>
      <c r="F602" s="2"/>
      <c r="G602" s="2"/>
      <c r="H602" s="2"/>
    </row>
    <row r="603" spans="1:8" x14ac:dyDescent="0.25">
      <c r="A603" s="109"/>
      <c r="B603" s="110" t="s">
        <v>338</v>
      </c>
      <c r="C603" s="230">
        <v>0</v>
      </c>
      <c r="D603" s="111"/>
      <c r="E603" s="2"/>
      <c r="F603" s="2"/>
      <c r="G603" s="2"/>
      <c r="H603" s="2"/>
    </row>
    <row r="604" spans="1:8" x14ac:dyDescent="0.25">
      <c r="A604" s="109"/>
      <c r="B604" s="110" t="s">
        <v>339</v>
      </c>
      <c r="C604" s="230">
        <v>0</v>
      </c>
      <c r="D604" s="111"/>
      <c r="E604" s="2"/>
      <c r="F604" s="2"/>
      <c r="G604" s="2"/>
      <c r="H604" s="2"/>
    </row>
    <row r="605" spans="1:8" x14ac:dyDescent="0.25">
      <c r="A605" s="109"/>
      <c r="B605" s="110" t="s">
        <v>340</v>
      </c>
      <c r="C605" s="230">
        <v>0</v>
      </c>
      <c r="D605" s="111"/>
      <c r="E605" s="2"/>
      <c r="F605" s="2"/>
      <c r="G605" s="2"/>
      <c r="H605" s="2"/>
    </row>
    <row r="606" spans="1:8" x14ac:dyDescent="0.25">
      <c r="A606" s="109"/>
      <c r="B606" s="110" t="s">
        <v>341</v>
      </c>
      <c r="C606" s="230">
        <v>0</v>
      </c>
      <c r="D606" s="111"/>
      <c r="E606" s="2"/>
      <c r="F606" s="2"/>
      <c r="G606" s="2"/>
      <c r="H606" s="2"/>
    </row>
    <row r="607" spans="1:8" x14ac:dyDescent="0.25">
      <c r="A607" s="109"/>
      <c r="B607" s="110" t="s">
        <v>342</v>
      </c>
      <c r="C607" s="230">
        <v>0</v>
      </c>
      <c r="D607" s="111"/>
      <c r="E607" s="2"/>
      <c r="F607" s="2"/>
      <c r="G607" s="2"/>
      <c r="H607" s="2"/>
    </row>
    <row r="608" spans="1:8" x14ac:dyDescent="0.25">
      <c r="A608" s="109"/>
      <c r="B608" s="231" t="s">
        <v>343</v>
      </c>
      <c r="C608" s="230">
        <v>0</v>
      </c>
      <c r="D608" s="111"/>
      <c r="E608" s="2"/>
      <c r="F608" s="2"/>
      <c r="G608" s="2"/>
      <c r="H608" s="2"/>
    </row>
    <row r="609" spans="1:8" ht="20.399999999999999" x14ac:dyDescent="0.25">
      <c r="A609" s="109"/>
      <c r="B609" s="231" t="s">
        <v>344</v>
      </c>
      <c r="C609" s="230">
        <v>0</v>
      </c>
      <c r="D609" s="111"/>
      <c r="E609" s="2"/>
      <c r="F609" s="2"/>
      <c r="G609" s="2"/>
      <c r="H609" s="2"/>
    </row>
    <row r="610" spans="1:8" x14ac:dyDescent="0.25">
      <c r="A610" s="109"/>
      <c r="B610" s="110" t="s">
        <v>345</v>
      </c>
      <c r="C610" s="230">
        <v>0</v>
      </c>
      <c r="D610" s="111"/>
      <c r="E610" s="2"/>
      <c r="F610" s="2"/>
      <c r="G610" s="2"/>
      <c r="H610" s="2"/>
    </row>
    <row r="611" spans="1:8" x14ac:dyDescent="0.25">
      <c r="A611" s="109"/>
      <c r="B611" s="231" t="s">
        <v>346</v>
      </c>
      <c r="C611" s="230">
        <v>0</v>
      </c>
      <c r="D611" s="111"/>
      <c r="E611" s="2"/>
      <c r="F611" s="2"/>
      <c r="G611" s="2"/>
      <c r="H611" s="2"/>
    </row>
    <row r="612" spans="1:8" x14ac:dyDescent="0.25">
      <c r="A612" s="109"/>
      <c r="B612" s="110" t="s">
        <v>347</v>
      </c>
      <c r="C612" s="230">
        <v>0</v>
      </c>
      <c r="D612" s="111"/>
      <c r="E612" s="2"/>
      <c r="F612" s="2"/>
      <c r="G612" s="2"/>
      <c r="H612" s="2"/>
    </row>
    <row r="613" spans="1:8" x14ac:dyDescent="0.25">
      <c r="A613" s="106"/>
      <c r="B613" s="106"/>
      <c r="C613" s="105"/>
      <c r="D613" s="105"/>
      <c r="E613" s="2"/>
      <c r="F613" s="2"/>
      <c r="G613" s="2"/>
      <c r="H613" s="2"/>
    </row>
    <row r="614" spans="1:8" x14ac:dyDescent="0.25">
      <c r="A614" s="23" t="s">
        <v>348</v>
      </c>
      <c r="B614" s="23"/>
      <c r="C614" s="107"/>
      <c r="D614" s="140">
        <f>SUM(C615:C621)</f>
        <v>402058.11</v>
      </c>
      <c r="E614" s="2"/>
      <c r="F614" s="2"/>
      <c r="G614" s="2"/>
      <c r="H614" s="2"/>
    </row>
    <row r="615" spans="1:8" x14ac:dyDescent="0.25">
      <c r="A615" s="113"/>
      <c r="B615" s="110" t="s">
        <v>349</v>
      </c>
      <c r="C615" s="230">
        <v>402058.11</v>
      </c>
      <c r="D615" s="111"/>
      <c r="E615" s="2"/>
      <c r="F615" s="2"/>
      <c r="G615" s="2"/>
      <c r="H615" s="2"/>
    </row>
    <row r="616" spans="1:8" x14ac:dyDescent="0.25">
      <c r="A616" s="113"/>
      <c r="B616" s="110" t="s">
        <v>350</v>
      </c>
      <c r="C616" s="230">
        <v>0</v>
      </c>
      <c r="D616" s="111"/>
      <c r="E616" s="2"/>
      <c r="F616" s="2"/>
      <c r="G616" s="2"/>
      <c r="H616" s="2"/>
    </row>
    <row r="617" spans="1:8" x14ac:dyDescent="0.25">
      <c r="A617" s="113"/>
      <c r="B617" s="110" t="s">
        <v>351</v>
      </c>
      <c r="C617" s="230">
        <v>0</v>
      </c>
      <c r="D617" s="111"/>
      <c r="E617" s="2"/>
      <c r="F617" s="2"/>
      <c r="G617" s="2"/>
      <c r="H617" s="2"/>
    </row>
    <row r="618" spans="1:8" x14ac:dyDescent="0.25">
      <c r="A618" s="113"/>
      <c r="B618" s="110" t="s">
        <v>352</v>
      </c>
      <c r="C618" s="230">
        <v>0</v>
      </c>
      <c r="D618" s="111"/>
      <c r="E618" s="2"/>
      <c r="F618" s="2"/>
      <c r="G618" s="2"/>
      <c r="H618" s="2"/>
    </row>
    <row r="619" spans="1:8" x14ac:dyDescent="0.25">
      <c r="A619" s="113"/>
      <c r="B619" s="110" t="s">
        <v>353</v>
      </c>
      <c r="C619" s="230">
        <v>0</v>
      </c>
      <c r="D619" s="111"/>
      <c r="E619" s="2"/>
      <c r="F619" s="2"/>
      <c r="G619" s="2"/>
      <c r="H619" s="2"/>
    </row>
    <row r="620" spans="1:8" x14ac:dyDescent="0.25">
      <c r="A620" s="113"/>
      <c r="B620" s="110" t="s">
        <v>354</v>
      </c>
      <c r="C620" s="230">
        <v>0</v>
      </c>
      <c r="D620" s="111"/>
      <c r="E620" s="2"/>
      <c r="F620" s="2"/>
      <c r="G620" s="2"/>
      <c r="H620" s="2"/>
    </row>
    <row r="621" spans="1:8" x14ac:dyDescent="0.25">
      <c r="A621" s="113"/>
      <c r="B621" s="110" t="s">
        <v>355</v>
      </c>
      <c r="C621" s="230">
        <v>0</v>
      </c>
      <c r="D621" s="111"/>
      <c r="E621" s="2"/>
      <c r="F621" s="2"/>
      <c r="G621" s="2"/>
      <c r="H621" s="2"/>
    </row>
    <row r="622" spans="1:8" x14ac:dyDescent="0.25">
      <c r="A622" s="113"/>
      <c r="B622" s="113"/>
      <c r="C622" s="105"/>
      <c r="D622" s="105"/>
      <c r="E622" s="2"/>
      <c r="F622" s="2"/>
      <c r="G622" s="2"/>
      <c r="H622" s="2"/>
    </row>
    <row r="623" spans="1:8" x14ac:dyDescent="0.25">
      <c r="A623" s="95" t="s">
        <v>356</v>
      </c>
      <c r="B623" s="114"/>
      <c r="C623" s="105"/>
      <c r="D623" s="97">
        <f>+D589-D591+D614</f>
        <v>75481875.230000004</v>
      </c>
      <c r="E623" s="2"/>
      <c r="F623" s="2"/>
      <c r="G623" s="2"/>
      <c r="H623" s="2"/>
    </row>
    <row r="624" spans="1:8" x14ac:dyDescent="0.25">
      <c r="A624" s="242" t="s">
        <v>357</v>
      </c>
      <c r="B624" s="242"/>
      <c r="C624" s="17"/>
      <c r="D624" s="17"/>
      <c r="E624" s="17"/>
      <c r="F624" s="146"/>
      <c r="G624" s="17"/>
      <c r="H624" s="146"/>
    </row>
    <row r="625" spans="1:8" x14ac:dyDescent="0.25">
      <c r="A625" s="242" t="s">
        <v>358</v>
      </c>
      <c r="B625" s="242"/>
      <c r="C625" s="17"/>
      <c r="D625" s="17"/>
      <c r="E625" s="17"/>
      <c r="F625" s="146"/>
      <c r="G625" s="17"/>
      <c r="H625" s="146"/>
    </row>
    <row r="626" spans="1:8" x14ac:dyDescent="0.25">
      <c r="A626" s="17"/>
      <c r="B626" s="17" t="s">
        <v>359</v>
      </c>
      <c r="C626" s="17"/>
      <c r="D626" s="17"/>
      <c r="E626" s="17"/>
      <c r="F626" s="146"/>
      <c r="G626" s="17"/>
      <c r="H626" s="146"/>
    </row>
    <row r="627" spans="1:8" x14ac:dyDescent="0.25">
      <c r="A627" s="15" t="s">
        <v>616</v>
      </c>
      <c r="B627" s="15"/>
      <c r="C627" s="15"/>
      <c r="D627" s="15"/>
      <c r="E627" s="15"/>
      <c r="F627" s="143"/>
      <c r="G627" s="15"/>
      <c r="H627" s="143"/>
    </row>
    <row r="628" spans="1:8" x14ac:dyDescent="0.25">
      <c r="A628" s="1"/>
      <c r="B628" s="1"/>
      <c r="C628" s="1"/>
      <c r="D628" s="1"/>
      <c r="E628" s="1"/>
      <c r="F628" s="1"/>
      <c r="G628" s="1"/>
      <c r="H628" s="1"/>
    </row>
    <row r="629" spans="1:8" x14ac:dyDescent="0.25">
      <c r="A629" s="1"/>
      <c r="B629" s="44" t="s">
        <v>5</v>
      </c>
      <c r="C629" s="44" t="s">
        <v>227</v>
      </c>
      <c r="E629" s="1"/>
      <c r="F629" s="1"/>
      <c r="G629" s="1"/>
      <c r="H629" s="1"/>
    </row>
    <row r="630" spans="1:8" x14ac:dyDescent="0.25">
      <c r="A630" s="1"/>
      <c r="B630" s="33" t="s">
        <v>360</v>
      </c>
      <c r="C630" s="225">
        <v>0</v>
      </c>
      <c r="D630" s="1"/>
      <c r="E630" s="1"/>
      <c r="F630" s="1"/>
      <c r="G630" s="1"/>
      <c r="H630" s="1"/>
    </row>
    <row r="631" spans="1:8" x14ac:dyDescent="0.25">
      <c r="A631" s="1"/>
      <c r="B631" s="33" t="s">
        <v>361</v>
      </c>
      <c r="C631" s="225">
        <v>0</v>
      </c>
      <c r="D631" s="1"/>
      <c r="E631" s="1"/>
      <c r="F631" s="1"/>
      <c r="G631" s="1"/>
      <c r="H631" s="1"/>
    </row>
    <row r="632" spans="1:8" x14ac:dyDescent="0.25">
      <c r="A632" s="1"/>
      <c r="B632" s="33" t="s">
        <v>362</v>
      </c>
      <c r="C632" s="225">
        <v>0</v>
      </c>
      <c r="D632" s="1"/>
      <c r="E632" s="1"/>
      <c r="F632" s="1"/>
      <c r="G632" s="1"/>
      <c r="H632" s="1"/>
    </row>
    <row r="633" spans="1:8" x14ac:dyDescent="0.25">
      <c r="A633" s="1"/>
      <c r="B633" s="33" t="s">
        <v>363</v>
      </c>
      <c r="C633" s="33" t="s">
        <v>622</v>
      </c>
      <c r="D633" s="1"/>
      <c r="E633" s="1"/>
      <c r="F633" s="1"/>
      <c r="G633" s="1"/>
      <c r="H633" s="1"/>
    </row>
    <row r="634" spans="1:8" x14ac:dyDescent="0.25">
      <c r="A634" s="1"/>
      <c r="B634" s="33" t="s">
        <v>364</v>
      </c>
      <c r="C634" s="225">
        <v>0</v>
      </c>
      <c r="D634" s="1"/>
      <c r="E634" s="1"/>
      <c r="F634" s="1"/>
      <c r="G634" s="1"/>
      <c r="H634" s="1"/>
    </row>
    <row r="635" spans="1:8" x14ac:dyDescent="0.25">
      <c r="A635" s="1"/>
      <c r="B635" s="33" t="s">
        <v>365</v>
      </c>
      <c r="C635" s="225">
        <v>0</v>
      </c>
      <c r="D635" s="1"/>
      <c r="E635" s="1"/>
      <c r="F635" s="1"/>
      <c r="G635" s="1"/>
      <c r="H635" s="1"/>
    </row>
    <row r="636" spans="1:8" x14ac:dyDescent="0.25">
      <c r="A636" s="2"/>
      <c r="B636" s="33" t="s">
        <v>366</v>
      </c>
      <c r="C636" s="225">
        <v>0</v>
      </c>
      <c r="D636" s="2"/>
      <c r="E636" s="2"/>
      <c r="F636" s="2"/>
      <c r="G636" s="2"/>
      <c r="H636" s="2"/>
    </row>
    <row r="637" spans="1:8" x14ac:dyDescent="0.25">
      <c r="A637" s="2"/>
      <c r="B637" s="9" t="s">
        <v>367</v>
      </c>
      <c r="C637" s="9" t="s">
        <v>622</v>
      </c>
      <c r="D637" s="2"/>
      <c r="E637" s="2"/>
      <c r="F637" s="2"/>
      <c r="G637" s="2"/>
      <c r="H637" s="2"/>
    </row>
    <row r="638" spans="1:8" x14ac:dyDescent="0.25">
      <c r="A638" s="2"/>
      <c r="B638" s="9"/>
      <c r="C638" s="115"/>
      <c r="D638" s="2"/>
      <c r="E638" s="2"/>
      <c r="F638" s="2"/>
      <c r="G638" s="2"/>
      <c r="H638" s="2"/>
    </row>
    <row r="639" spans="1:8" x14ac:dyDescent="0.25">
      <c r="A639" s="16" t="s">
        <v>368</v>
      </c>
      <c r="B639" s="116"/>
      <c r="C639" s="117"/>
      <c r="D639" s="16"/>
      <c r="E639" s="16"/>
      <c r="F639" s="16"/>
      <c r="G639" s="16"/>
      <c r="H639" s="16"/>
    </row>
    <row r="640" spans="1:8" x14ac:dyDescent="0.25">
      <c r="A640" s="15" t="s">
        <v>616</v>
      </c>
      <c r="B640" s="15"/>
      <c r="C640" s="15"/>
      <c r="D640" s="15"/>
      <c r="E640" s="15"/>
      <c r="F640" s="143"/>
      <c r="G640" s="15"/>
      <c r="H640" s="143"/>
    </row>
    <row r="641" spans="1:8" x14ac:dyDescent="0.25">
      <c r="A641" s="17" t="s">
        <v>369</v>
      </c>
      <c r="B641" s="17"/>
      <c r="C641" s="17"/>
      <c r="D641" s="17"/>
      <c r="E641" s="17"/>
      <c r="F641" s="146"/>
      <c r="G641" s="17"/>
      <c r="H641" s="146"/>
    </row>
    <row r="642" spans="1:8" x14ac:dyDescent="0.25">
      <c r="A642" s="17"/>
      <c r="B642" s="44" t="s">
        <v>293</v>
      </c>
      <c r="C642" s="49">
        <v>2021</v>
      </c>
      <c r="D642" s="17"/>
      <c r="E642" s="17"/>
      <c r="F642" s="146"/>
      <c r="G642" s="17"/>
      <c r="H642" s="146"/>
    </row>
    <row r="643" spans="1:8" x14ac:dyDescent="0.25">
      <c r="A643" s="17"/>
      <c r="B643" s="33" t="s">
        <v>370</v>
      </c>
      <c r="C643" s="118">
        <v>165802761.22999999</v>
      </c>
      <c r="D643" s="17"/>
      <c r="E643" s="17"/>
      <c r="F643" s="146"/>
      <c r="G643" s="17"/>
      <c r="H643" s="146"/>
    </row>
    <row r="644" spans="1:8" x14ac:dyDescent="0.25">
      <c r="A644" s="17"/>
      <c r="B644" s="33" t="s">
        <v>371</v>
      </c>
      <c r="C644" s="118">
        <v>103900787.38</v>
      </c>
      <c r="D644" s="17"/>
      <c r="E644" s="17"/>
      <c r="F644" s="146"/>
      <c r="G644" s="17"/>
      <c r="H644" s="146"/>
    </row>
    <row r="645" spans="1:8" x14ac:dyDescent="0.25">
      <c r="A645" s="17"/>
      <c r="B645" s="33" t="s">
        <v>372</v>
      </c>
      <c r="C645" s="118">
        <v>18491461.5</v>
      </c>
      <c r="D645" s="17"/>
      <c r="E645" s="17"/>
      <c r="F645" s="146"/>
      <c r="G645" s="17"/>
      <c r="H645" s="146"/>
    </row>
    <row r="646" spans="1:8" x14ac:dyDescent="0.25">
      <c r="A646" s="1"/>
      <c r="B646" s="33" t="s">
        <v>373</v>
      </c>
      <c r="C646" s="118">
        <v>80393435.349999994</v>
      </c>
      <c r="D646" s="1"/>
      <c r="E646" s="1"/>
      <c r="F646" s="1"/>
      <c r="G646" s="1"/>
      <c r="H646" s="1"/>
    </row>
    <row r="647" spans="1:8" x14ac:dyDescent="0.25">
      <c r="A647" s="2"/>
      <c r="B647" s="33" t="s">
        <v>374</v>
      </c>
      <c r="C647" s="118">
        <v>80393435.349999994</v>
      </c>
      <c r="D647" s="2"/>
      <c r="E647" s="2"/>
      <c r="F647" s="2"/>
      <c r="G647" s="2"/>
      <c r="H647" s="2"/>
    </row>
    <row r="648" spans="1:8" x14ac:dyDescent="0.25">
      <c r="A648" s="17" t="s">
        <v>375</v>
      </c>
      <c r="B648" s="17"/>
      <c r="C648" s="17"/>
      <c r="D648" s="17"/>
      <c r="E648" s="17"/>
      <c r="F648" s="146"/>
      <c r="G648" s="17"/>
      <c r="H648" s="146"/>
    </row>
    <row r="649" spans="1:8" x14ac:dyDescent="0.25">
      <c r="A649" s="1"/>
      <c r="B649" s="44" t="s">
        <v>293</v>
      </c>
      <c r="C649" s="49">
        <v>2021</v>
      </c>
      <c r="D649" s="1"/>
      <c r="E649" s="1"/>
      <c r="F649" s="1"/>
      <c r="G649" s="1"/>
      <c r="H649" s="1"/>
    </row>
    <row r="650" spans="1:8" x14ac:dyDescent="0.25">
      <c r="A650" s="2"/>
      <c r="B650" s="33" t="s">
        <v>376</v>
      </c>
      <c r="C650" s="118">
        <v>165802761.22999999</v>
      </c>
      <c r="D650" s="2"/>
      <c r="E650" s="2"/>
      <c r="F650" s="2"/>
      <c r="G650" s="2"/>
      <c r="H650" s="2"/>
    </row>
    <row r="651" spans="1:8" x14ac:dyDescent="0.25">
      <c r="A651" s="2"/>
      <c r="B651" s="33" t="s">
        <v>377</v>
      </c>
      <c r="C651" s="118">
        <v>13679495.82</v>
      </c>
      <c r="D651" s="2"/>
      <c r="E651" s="2"/>
      <c r="F651" s="2"/>
      <c r="G651" s="2"/>
      <c r="H651" s="2"/>
    </row>
    <row r="652" spans="1:8" x14ac:dyDescent="0.25">
      <c r="A652" s="2"/>
      <c r="B652" s="33" t="s">
        <v>516</v>
      </c>
      <c r="C652" s="118">
        <v>18491461.5</v>
      </c>
      <c r="D652" s="2"/>
      <c r="E652" s="2"/>
      <c r="F652" s="2"/>
      <c r="G652" s="2"/>
      <c r="H652" s="2"/>
    </row>
    <row r="653" spans="1:8" x14ac:dyDescent="0.25">
      <c r="A653" s="2"/>
      <c r="B653" s="33" t="s">
        <v>378</v>
      </c>
      <c r="C653" s="118">
        <v>170614726.91</v>
      </c>
      <c r="D653" s="2"/>
      <c r="E653" s="2"/>
      <c r="F653" s="2"/>
      <c r="G653" s="2"/>
      <c r="H653" s="2"/>
    </row>
    <row r="654" spans="1:8" x14ac:dyDescent="0.25">
      <c r="A654" s="2"/>
      <c r="B654" s="33" t="s">
        <v>379</v>
      </c>
      <c r="C654" s="118">
        <v>75079817.120000005</v>
      </c>
      <c r="D654" s="2"/>
      <c r="E654" s="2"/>
      <c r="F654" s="2"/>
      <c r="G654" s="2"/>
      <c r="H654" s="2"/>
    </row>
    <row r="655" spans="1:8" x14ac:dyDescent="0.25">
      <c r="A655" s="2"/>
      <c r="B655" s="33" t="s">
        <v>380</v>
      </c>
      <c r="C655" s="118">
        <v>74957209.180000007</v>
      </c>
      <c r="D655" s="2"/>
      <c r="E655" s="2"/>
      <c r="F655" s="2"/>
      <c r="G655" s="2"/>
      <c r="H655" s="2"/>
    </row>
    <row r="656" spans="1:8" x14ac:dyDescent="0.25">
      <c r="A656" s="2"/>
      <c r="B656" s="33" t="s">
        <v>381</v>
      </c>
      <c r="C656" s="118">
        <v>74694146.780000001</v>
      </c>
      <c r="D656" s="2"/>
      <c r="E656" s="2"/>
      <c r="F656" s="2"/>
      <c r="G656" s="2"/>
      <c r="H656" s="2"/>
    </row>
    <row r="657" spans="1:9" x14ac:dyDescent="0.25">
      <c r="A657" s="2"/>
      <c r="B657" s="119"/>
      <c r="C657" s="2"/>
      <c r="D657" s="2"/>
      <c r="E657" s="2"/>
      <c r="F657" s="2"/>
      <c r="G657" s="2"/>
      <c r="H657" s="2"/>
    </row>
    <row r="658" spans="1:9" ht="12.75" customHeight="1" x14ac:dyDescent="0.25">
      <c r="A658" s="240" t="s">
        <v>517</v>
      </c>
      <c r="B658" s="240"/>
      <c r="C658" s="240"/>
      <c r="D658" s="240"/>
      <c r="E658" s="240"/>
      <c r="F658" s="240"/>
      <c r="G658" s="229"/>
      <c r="H658" s="145"/>
    </row>
    <row r="659" spans="1:9" x14ac:dyDescent="0.25">
      <c r="A659" s="240"/>
      <c r="B659" s="240"/>
      <c r="C659" s="240"/>
      <c r="D659" s="240"/>
      <c r="E659" s="240"/>
      <c r="F659" s="240"/>
      <c r="G659" s="229"/>
      <c r="H659" s="145"/>
    </row>
    <row r="660" spans="1:9" x14ac:dyDescent="0.25">
      <c r="A660" s="240"/>
      <c r="B660" s="240"/>
      <c r="C660" s="240"/>
      <c r="D660" s="240"/>
      <c r="E660" s="240"/>
      <c r="F660" s="240"/>
      <c r="G660" s="229"/>
      <c r="H660" s="145"/>
    </row>
    <row r="661" spans="1:9" ht="387" customHeight="1" x14ac:dyDescent="0.25">
      <c r="A661" s="240"/>
      <c r="B661" s="240"/>
      <c r="C661" s="240"/>
      <c r="D661" s="240"/>
      <c r="E661" s="240"/>
      <c r="F661" s="240"/>
      <c r="G661" s="229"/>
      <c r="H661" s="145"/>
    </row>
    <row r="662" spans="1:9" ht="265.95" customHeight="1" x14ac:dyDescent="0.25">
      <c r="A662" s="241" t="s">
        <v>518</v>
      </c>
      <c r="B662" s="241"/>
      <c r="C662" s="241"/>
      <c r="D662" s="241"/>
      <c r="E662" s="241"/>
      <c r="F662" s="241"/>
      <c r="G662" s="241"/>
      <c r="H662" s="144"/>
    </row>
    <row r="663" spans="1:9" ht="155.25" customHeight="1" x14ac:dyDescent="0.25">
      <c r="A663" s="241"/>
      <c r="B663" s="241"/>
      <c r="C663" s="241"/>
      <c r="D663" s="241"/>
      <c r="E663" s="241"/>
      <c r="F663" s="241"/>
      <c r="G663" s="241"/>
      <c r="H663" s="144"/>
    </row>
    <row r="664" spans="1:9" ht="69" customHeight="1" x14ac:dyDescent="0.25">
      <c r="A664" s="241"/>
      <c r="B664" s="241"/>
      <c r="C664" s="241"/>
      <c r="D664" s="241"/>
      <c r="E664" s="241"/>
      <c r="F664" s="241"/>
      <c r="G664" s="241"/>
      <c r="H664" s="144"/>
    </row>
    <row r="665" spans="1:9" ht="406.5" customHeight="1" x14ac:dyDescent="0.25">
      <c r="A665" s="240" t="s">
        <v>382</v>
      </c>
      <c r="B665" s="240"/>
      <c r="C665" s="240"/>
      <c r="D665" s="240"/>
      <c r="E665" s="240"/>
      <c r="F665" s="240"/>
      <c r="G665" s="229"/>
      <c r="H665" s="145"/>
    </row>
    <row r="666" spans="1:9" ht="40.5" customHeight="1" x14ac:dyDescent="0.25">
      <c r="A666" s="229"/>
      <c r="B666" s="229"/>
      <c r="C666" s="229"/>
      <c r="D666" s="229"/>
      <c r="E666" s="229"/>
      <c r="F666" s="229"/>
      <c r="G666" s="229"/>
      <c r="H666" s="145"/>
    </row>
    <row r="667" spans="1:9" ht="12" customHeight="1" x14ac:dyDescent="0.25">
      <c r="A667" s="41"/>
      <c r="B667" s="41"/>
      <c r="C667" s="41"/>
      <c r="D667" s="41"/>
      <c r="E667" s="41"/>
      <c r="F667" s="41"/>
      <c r="G667" s="41"/>
      <c r="H667" s="41"/>
    </row>
    <row r="668" spans="1:9" ht="40.200000000000003" customHeight="1" x14ac:dyDescent="0.25">
      <c r="A668" s="120" t="s">
        <v>383</v>
      </c>
      <c r="B668" s="120"/>
      <c r="C668" s="120"/>
      <c r="D668" s="120"/>
      <c r="E668" s="120"/>
      <c r="F668" s="120"/>
      <c r="G668" s="120"/>
      <c r="H668" s="120"/>
      <c r="I668" s="137"/>
    </row>
    <row r="669" spans="1:9" ht="409.5" customHeight="1" x14ac:dyDescent="0.25">
      <c r="A669" s="120"/>
      <c r="B669" s="120"/>
      <c r="C669" s="120"/>
      <c r="D669" s="120"/>
      <c r="E669" s="120"/>
      <c r="F669" s="120"/>
      <c r="G669" s="120"/>
      <c r="H669" s="120"/>
    </row>
    <row r="670" spans="1:9" ht="369" customHeight="1" x14ac:dyDescent="0.25">
      <c r="A670" s="240" t="s">
        <v>519</v>
      </c>
      <c r="B670" s="240"/>
      <c r="C670" s="240"/>
      <c r="D670" s="240"/>
      <c r="E670" s="240"/>
      <c r="F670" s="240"/>
      <c r="G670" s="240"/>
      <c r="H670" s="145"/>
    </row>
    <row r="671" spans="1:9" s="6" customFormat="1" ht="373.8" customHeight="1" x14ac:dyDescent="0.25">
      <c r="A671" s="240" t="s">
        <v>384</v>
      </c>
      <c r="B671" s="240"/>
      <c r="C671" s="240"/>
      <c r="D671" s="240"/>
      <c r="E671" s="240"/>
      <c r="F671" s="240"/>
      <c r="G671" s="240"/>
      <c r="H671" s="145"/>
    </row>
    <row r="672" spans="1:9" s="6" customFormat="1" ht="35.25" customHeight="1" x14ac:dyDescent="0.25">
      <c r="A672" s="240" t="s">
        <v>385</v>
      </c>
      <c r="B672" s="240"/>
      <c r="C672" s="240"/>
      <c r="D672" s="240"/>
      <c r="E672" s="240"/>
      <c r="F672" s="240"/>
      <c r="G672" s="240"/>
      <c r="H672" s="145"/>
    </row>
    <row r="673" spans="1:8" ht="51.75" customHeight="1" x14ac:dyDescent="0.25">
      <c r="A673" s="240" t="s">
        <v>386</v>
      </c>
      <c r="B673" s="240"/>
      <c r="C673" s="240"/>
      <c r="D673" s="240"/>
      <c r="E673" s="240"/>
      <c r="F673" s="240"/>
      <c r="G673" s="229"/>
      <c r="H673" s="145"/>
    </row>
    <row r="674" spans="1:8" ht="24.75" customHeight="1" x14ac:dyDescent="0.25">
      <c r="A674" s="240" t="s">
        <v>387</v>
      </c>
      <c r="B674" s="240"/>
      <c r="C674" s="240"/>
      <c r="D674" s="240"/>
      <c r="E674" s="240"/>
      <c r="F674" s="240"/>
      <c r="G674" s="240"/>
      <c r="H674" s="145"/>
    </row>
    <row r="675" spans="1:8" ht="20.25" customHeight="1" x14ac:dyDescent="0.25">
      <c r="A675" s="252" t="s">
        <v>388</v>
      </c>
      <c r="B675" s="252"/>
      <c r="C675" s="252"/>
      <c r="D675" s="252"/>
      <c r="E675" s="252"/>
      <c r="F675" s="252"/>
      <c r="G675" s="252"/>
      <c r="H675" s="143"/>
    </row>
    <row r="676" spans="1:8" s="6" customFormat="1" ht="25.2" customHeight="1" x14ac:dyDescent="0.25">
      <c r="A676" s="240" t="s">
        <v>389</v>
      </c>
      <c r="B676" s="240"/>
      <c r="C676" s="240"/>
      <c r="D676" s="240"/>
      <c r="E676" s="240"/>
      <c r="F676" s="240"/>
      <c r="G676" s="229"/>
      <c r="H676" s="145"/>
    </row>
    <row r="677" spans="1:8" x14ac:dyDescent="0.25">
      <c r="A677" s="252" t="s">
        <v>390</v>
      </c>
      <c r="B677" s="252"/>
      <c r="C677" s="252"/>
      <c r="D677" s="252"/>
      <c r="E677" s="252"/>
      <c r="F677" s="252"/>
      <c r="G677" s="252"/>
      <c r="H677" s="143"/>
    </row>
    <row r="678" spans="1:8" x14ac:dyDescent="0.25">
      <c r="A678" s="2"/>
      <c r="B678" s="44" t="s">
        <v>391</v>
      </c>
      <c r="C678" s="44" t="s">
        <v>227</v>
      </c>
      <c r="D678" s="2"/>
      <c r="E678" s="2"/>
      <c r="F678" s="2"/>
      <c r="G678" s="2"/>
      <c r="H678" s="2"/>
    </row>
    <row r="679" spans="1:8" x14ac:dyDescent="0.25">
      <c r="A679" s="1"/>
      <c r="B679" s="33" t="s">
        <v>392</v>
      </c>
      <c r="C679" s="4">
        <v>0</v>
      </c>
      <c r="D679" s="1"/>
      <c r="E679" s="1"/>
      <c r="F679" s="1"/>
      <c r="G679" s="1"/>
      <c r="H679" s="1"/>
    </row>
    <row r="680" spans="1:8" x14ac:dyDescent="0.25">
      <c r="A680" s="1"/>
      <c r="B680" s="33" t="s">
        <v>520</v>
      </c>
      <c r="C680" s="4">
        <v>0</v>
      </c>
      <c r="D680" s="1"/>
      <c r="E680" s="1"/>
      <c r="F680" s="1"/>
      <c r="G680" s="1"/>
      <c r="H680" s="1"/>
    </row>
    <row r="681" spans="1:8" x14ac:dyDescent="0.25">
      <c r="A681" s="1"/>
      <c r="B681" s="33" t="s">
        <v>393</v>
      </c>
      <c r="C681" s="4">
        <v>0</v>
      </c>
      <c r="D681" s="1"/>
      <c r="E681" s="1"/>
      <c r="F681" s="1"/>
      <c r="G681" s="1"/>
      <c r="H681" s="1"/>
    </row>
    <row r="682" spans="1:8" x14ac:dyDescent="0.25">
      <c r="A682" s="1"/>
      <c r="B682" s="1"/>
      <c r="C682" s="1"/>
      <c r="D682" s="1"/>
      <c r="E682" s="1"/>
      <c r="F682" s="1"/>
      <c r="G682" s="1"/>
      <c r="H682" s="1"/>
    </row>
    <row r="683" spans="1:8" x14ac:dyDescent="0.25">
      <c r="A683" s="1"/>
      <c r="B683" s="1"/>
      <c r="C683" s="1"/>
      <c r="D683" s="1"/>
      <c r="E683" s="1"/>
      <c r="F683" s="1"/>
      <c r="G683" s="1"/>
      <c r="H683" s="1"/>
    </row>
    <row r="684" spans="1:8" ht="14.25" customHeight="1" x14ac:dyDescent="0.25">
      <c r="A684" s="5" t="s">
        <v>521</v>
      </c>
      <c r="B684" s="1"/>
      <c r="C684" s="1"/>
      <c r="D684" s="1"/>
      <c r="E684" s="1"/>
      <c r="F684" s="1"/>
      <c r="G684" s="1"/>
      <c r="H684" s="1"/>
    </row>
    <row r="685" spans="1:8" x14ac:dyDescent="0.25">
      <c r="A685" s="5" t="s">
        <v>394</v>
      </c>
      <c r="B685" s="5"/>
      <c r="C685" s="5"/>
      <c r="D685" s="5"/>
      <c r="E685" s="5"/>
      <c r="F685" s="153"/>
      <c r="G685" s="5"/>
      <c r="H685" s="153"/>
    </row>
    <row r="686" spans="1:8" ht="39.75" customHeight="1" x14ac:dyDescent="0.25">
      <c r="A686" s="251" t="s">
        <v>522</v>
      </c>
      <c r="B686" s="251"/>
      <c r="C686" s="5"/>
      <c r="D686" s="5"/>
      <c r="E686" s="5"/>
      <c r="F686" s="153"/>
      <c r="G686" s="5"/>
      <c r="H686" s="153"/>
    </row>
    <row r="687" spans="1:8" ht="176.25" customHeight="1" x14ac:dyDescent="0.25">
      <c r="A687" s="240" t="s">
        <v>523</v>
      </c>
      <c r="B687" s="240"/>
      <c r="C687" s="240"/>
      <c r="D687" s="240"/>
      <c r="E687" s="240"/>
      <c r="F687" s="240"/>
      <c r="G687" s="240"/>
      <c r="H687" s="145"/>
    </row>
    <row r="688" spans="1:8" ht="25.95" customHeight="1" x14ac:dyDescent="0.25">
      <c r="A688" s="240" t="s">
        <v>395</v>
      </c>
      <c r="B688" s="240"/>
      <c r="C688" s="240"/>
      <c r="D688" s="240"/>
      <c r="E688" s="240"/>
      <c r="F688" s="240"/>
      <c r="G688" s="240"/>
      <c r="H688" s="145"/>
    </row>
    <row r="689" spans="1:8" ht="43.5" customHeight="1" x14ac:dyDescent="0.25">
      <c r="A689" s="240" t="s">
        <v>485</v>
      </c>
      <c r="B689" s="240"/>
      <c r="C689" s="240"/>
      <c r="D689" s="240"/>
      <c r="E689" s="240"/>
      <c r="F689" s="240"/>
      <c r="G689" s="240"/>
      <c r="H689" s="145"/>
    </row>
    <row r="690" spans="1:8" ht="30" customHeight="1" x14ac:dyDescent="0.25">
      <c r="A690" s="15" t="s">
        <v>396</v>
      </c>
      <c r="B690" s="15"/>
      <c r="C690" s="15"/>
      <c r="D690" s="15"/>
      <c r="E690" s="15"/>
      <c r="F690" s="143"/>
      <c r="G690" s="15"/>
      <c r="H690" s="143"/>
    </row>
    <row r="691" spans="1:8" x14ac:dyDescent="0.25">
      <c r="A691" s="44" t="s">
        <v>397</v>
      </c>
      <c r="B691" s="44" t="s">
        <v>5</v>
      </c>
      <c r="C691" s="44" t="s">
        <v>398</v>
      </c>
      <c r="D691" s="44" t="s">
        <v>399</v>
      </c>
    </row>
    <row r="692" spans="1:8" x14ac:dyDescent="0.25">
      <c r="A692" s="33" t="s">
        <v>400</v>
      </c>
      <c r="B692" s="33" t="s">
        <v>401</v>
      </c>
      <c r="C692" s="94">
        <v>10</v>
      </c>
      <c r="D692" s="94">
        <v>10</v>
      </c>
      <c r="E692" s="2"/>
      <c r="F692" s="2"/>
      <c r="G692" s="2"/>
      <c r="H692" s="2"/>
    </row>
    <row r="693" spans="1:8" x14ac:dyDescent="0.25">
      <c r="A693" s="33" t="s">
        <v>402</v>
      </c>
      <c r="B693" s="33" t="s">
        <v>403</v>
      </c>
      <c r="C693" s="94">
        <v>10</v>
      </c>
      <c r="D693" s="94">
        <v>10</v>
      </c>
      <c r="E693" s="1"/>
      <c r="F693" s="1"/>
      <c r="G693" s="1"/>
      <c r="H693" s="1"/>
    </row>
    <row r="694" spans="1:8" x14ac:dyDescent="0.25">
      <c r="A694" s="33" t="s">
        <v>404</v>
      </c>
      <c r="B694" s="33" t="s">
        <v>405</v>
      </c>
      <c r="C694" s="94">
        <v>3</v>
      </c>
      <c r="D694" s="121">
        <v>33.299999999999997</v>
      </c>
      <c r="E694" s="1"/>
      <c r="F694" s="1"/>
      <c r="G694" s="1"/>
      <c r="H694" s="1"/>
    </row>
    <row r="695" spans="1:8" x14ac:dyDescent="0.25">
      <c r="A695" s="33" t="s">
        <v>406</v>
      </c>
      <c r="B695" s="33" t="s">
        <v>407</v>
      </c>
      <c r="C695" s="94">
        <v>10</v>
      </c>
      <c r="D695" s="94">
        <v>10</v>
      </c>
      <c r="E695" s="1"/>
      <c r="F695" s="1"/>
      <c r="G695" s="1"/>
      <c r="H695" s="1"/>
    </row>
    <row r="696" spans="1:8" x14ac:dyDescent="0.25">
      <c r="A696" s="33" t="s">
        <v>408</v>
      </c>
      <c r="B696" s="33" t="s">
        <v>409</v>
      </c>
      <c r="C696" s="94">
        <v>3</v>
      </c>
      <c r="D696" s="121">
        <v>33.299999999999997</v>
      </c>
      <c r="E696" s="2"/>
      <c r="F696" s="2"/>
      <c r="G696" s="2"/>
      <c r="H696" s="2"/>
    </row>
    <row r="697" spans="1:8" x14ac:dyDescent="0.25">
      <c r="A697" s="33" t="s">
        <v>410</v>
      </c>
      <c r="B697" s="33" t="s">
        <v>411</v>
      </c>
      <c r="C697" s="94">
        <v>3</v>
      </c>
      <c r="D697" s="121">
        <v>33.299999999999997</v>
      </c>
      <c r="E697" s="2"/>
      <c r="F697" s="2"/>
      <c r="G697" s="2"/>
      <c r="H697" s="2"/>
    </row>
    <row r="698" spans="1:8" x14ac:dyDescent="0.25">
      <c r="A698" s="33" t="s">
        <v>412</v>
      </c>
      <c r="B698" s="33" t="s">
        <v>413</v>
      </c>
      <c r="C698" s="94">
        <v>5</v>
      </c>
      <c r="D698" s="94">
        <v>20</v>
      </c>
      <c r="E698" s="1"/>
      <c r="F698" s="1"/>
      <c r="G698" s="1"/>
      <c r="H698" s="1"/>
    </row>
    <row r="699" spans="1:8" x14ac:dyDescent="0.25">
      <c r="A699" s="33" t="s">
        <v>414</v>
      </c>
      <c r="B699" s="33" t="s">
        <v>415</v>
      </c>
      <c r="C699" s="94">
        <v>5</v>
      </c>
      <c r="D699" s="94">
        <v>20</v>
      </c>
      <c r="E699" s="2"/>
      <c r="F699" s="2"/>
      <c r="G699" s="2"/>
      <c r="H699" s="2"/>
    </row>
    <row r="700" spans="1:8" x14ac:dyDescent="0.25">
      <c r="A700" s="33" t="s">
        <v>416</v>
      </c>
      <c r="B700" s="33" t="s">
        <v>417</v>
      </c>
      <c r="C700" s="94">
        <v>5</v>
      </c>
      <c r="D700" s="94">
        <v>20</v>
      </c>
      <c r="E700" s="2"/>
      <c r="F700" s="2"/>
      <c r="G700" s="2"/>
      <c r="H700" s="2"/>
    </row>
    <row r="701" spans="1:8" x14ac:dyDescent="0.25">
      <c r="A701" s="33" t="s">
        <v>418</v>
      </c>
      <c r="B701" s="33" t="s">
        <v>419</v>
      </c>
      <c r="C701" s="94">
        <v>10</v>
      </c>
      <c r="D701" s="94">
        <v>10</v>
      </c>
      <c r="E701" s="1"/>
      <c r="F701" s="1"/>
      <c r="G701" s="1"/>
      <c r="H701" s="1"/>
    </row>
    <row r="702" spans="1:8" x14ac:dyDescent="0.25">
      <c r="A702" s="33" t="s">
        <v>420</v>
      </c>
      <c r="B702" s="33" t="s">
        <v>421</v>
      </c>
      <c r="C702" s="94">
        <v>10</v>
      </c>
      <c r="D702" s="94">
        <v>10</v>
      </c>
      <c r="E702" s="1"/>
      <c r="F702" s="1"/>
      <c r="G702" s="1"/>
      <c r="H702" s="1"/>
    </row>
    <row r="703" spans="1:8" x14ac:dyDescent="0.25">
      <c r="A703" s="33" t="s">
        <v>422</v>
      </c>
      <c r="B703" s="33" t="s">
        <v>423</v>
      </c>
      <c r="C703" s="94">
        <v>10</v>
      </c>
      <c r="D703" s="94">
        <v>10</v>
      </c>
    </row>
    <row r="704" spans="1:8" x14ac:dyDescent="0.25">
      <c r="A704" s="33" t="s">
        <v>424</v>
      </c>
      <c r="B704" s="33" t="s">
        <v>425</v>
      </c>
      <c r="C704" s="94">
        <v>10</v>
      </c>
      <c r="D704" s="94">
        <v>10</v>
      </c>
    </row>
    <row r="705" spans="1:8" x14ac:dyDescent="0.25">
      <c r="A705" s="33" t="s">
        <v>426</v>
      </c>
      <c r="B705" s="33" t="s">
        <v>427</v>
      </c>
      <c r="C705" s="94">
        <v>10</v>
      </c>
      <c r="D705" s="94">
        <v>10</v>
      </c>
      <c r="E705" s="1"/>
      <c r="F705" s="1"/>
      <c r="G705" s="1"/>
      <c r="H705" s="1"/>
    </row>
    <row r="706" spans="1:8" x14ac:dyDescent="0.25">
      <c r="A706" s="33" t="s">
        <v>428</v>
      </c>
      <c r="B706" s="33" t="s">
        <v>429</v>
      </c>
      <c r="C706" s="94">
        <v>10</v>
      </c>
      <c r="D706" s="94">
        <v>10</v>
      </c>
      <c r="E706" s="2"/>
      <c r="F706" s="2"/>
      <c r="G706" s="2"/>
      <c r="H706" s="2"/>
    </row>
    <row r="707" spans="1:8" ht="16.8" customHeight="1" x14ac:dyDescent="0.25">
      <c r="A707" s="33" t="s">
        <v>430</v>
      </c>
      <c r="B707" s="33" t="s">
        <v>431</v>
      </c>
      <c r="C707" s="94">
        <v>10</v>
      </c>
      <c r="D707" s="94">
        <v>10</v>
      </c>
      <c r="E707" s="2"/>
      <c r="F707" s="2"/>
      <c r="G707" s="2"/>
      <c r="H707" s="2"/>
    </row>
    <row r="708" spans="1:8" ht="40.200000000000003" customHeight="1" x14ac:dyDescent="0.25">
      <c r="A708" s="240" t="s">
        <v>623</v>
      </c>
      <c r="B708" s="240"/>
      <c r="C708" s="240"/>
      <c r="D708" s="240"/>
      <c r="E708" s="240"/>
      <c r="F708" s="240"/>
      <c r="G708" s="229"/>
      <c r="H708" s="143"/>
    </row>
    <row r="709" spans="1:8" x14ac:dyDescent="0.25">
      <c r="A709" s="15" t="s">
        <v>432</v>
      </c>
      <c r="B709" s="15"/>
      <c r="C709" s="15"/>
      <c r="D709" s="15"/>
      <c r="E709" s="15"/>
      <c r="F709" s="143"/>
      <c r="G709" s="15"/>
      <c r="H709" s="143"/>
    </row>
    <row r="710" spans="1:8" x14ac:dyDescent="0.25">
      <c r="A710" s="5" t="s">
        <v>433</v>
      </c>
      <c r="B710" s="5"/>
      <c r="C710" s="5"/>
      <c r="D710" s="5"/>
      <c r="E710" s="5"/>
      <c r="F710" s="153"/>
      <c r="G710" s="5"/>
      <c r="H710" s="153"/>
    </row>
    <row r="711" spans="1:8" x14ac:dyDescent="0.25">
      <c r="A711" s="15" t="s">
        <v>434</v>
      </c>
      <c r="B711" s="15"/>
      <c r="C711" s="15"/>
      <c r="D711" s="15"/>
      <c r="E711" s="15"/>
      <c r="F711" s="143"/>
      <c r="G711" s="15"/>
      <c r="H711" s="143"/>
    </row>
    <row r="712" spans="1:8" s="6" customFormat="1" ht="45" customHeight="1" x14ac:dyDescent="0.25">
      <c r="A712" s="240" t="s">
        <v>435</v>
      </c>
      <c r="B712" s="240"/>
      <c r="C712" s="240"/>
      <c r="D712" s="240"/>
      <c r="E712" s="240"/>
      <c r="F712" s="240"/>
      <c r="G712" s="229"/>
      <c r="H712" s="145"/>
    </row>
    <row r="713" spans="1:8" x14ac:dyDescent="0.25">
      <c r="A713" s="15" t="s">
        <v>436</v>
      </c>
      <c r="B713" s="15"/>
      <c r="C713" s="15"/>
      <c r="D713" s="15"/>
      <c r="E713" s="15"/>
      <c r="F713" s="143"/>
      <c r="G713" s="15"/>
      <c r="H713" s="143"/>
    </row>
    <row r="714" spans="1:8" ht="33.75" customHeight="1" x14ac:dyDescent="0.25">
      <c r="A714" s="240" t="s">
        <v>437</v>
      </c>
      <c r="B714" s="240"/>
      <c r="C714" s="240"/>
      <c r="D714" s="240"/>
      <c r="E714" s="240"/>
      <c r="F714" s="240"/>
      <c r="G714" s="229"/>
      <c r="H714" s="143"/>
    </row>
    <row r="715" spans="1:8" s="6" customFormat="1" ht="44.25" customHeight="1" x14ac:dyDescent="0.25">
      <c r="A715" s="240" t="s">
        <v>438</v>
      </c>
      <c r="B715" s="240"/>
      <c r="C715" s="240"/>
      <c r="D715" s="240"/>
      <c r="E715" s="240"/>
      <c r="F715" s="240"/>
      <c r="G715" s="240"/>
      <c r="H715" s="145"/>
    </row>
    <row r="716" spans="1:8" x14ac:dyDescent="0.25">
      <c r="A716" s="138" t="s">
        <v>439</v>
      </c>
      <c r="B716" s="138"/>
      <c r="C716" s="138"/>
      <c r="D716" s="138"/>
      <c r="E716" s="138"/>
      <c r="F716" s="138"/>
      <c r="G716" s="128"/>
      <c r="H716" s="153"/>
    </row>
    <row r="717" spans="1:8" s="127" customFormat="1" ht="318.75" customHeight="1" x14ac:dyDescent="0.25">
      <c r="A717" s="251" t="s">
        <v>440</v>
      </c>
      <c r="B717" s="251"/>
      <c r="C717" s="251"/>
      <c r="D717" s="251"/>
      <c r="E717" s="251"/>
      <c r="F717" s="251"/>
      <c r="G717" s="233"/>
      <c r="H717" s="150"/>
    </row>
    <row r="718" spans="1:8" ht="128.25" customHeight="1" x14ac:dyDescent="0.25">
      <c r="A718" s="233"/>
      <c r="B718" s="233"/>
      <c r="C718" s="233"/>
      <c r="D718" s="233"/>
      <c r="E718" s="233"/>
      <c r="F718" s="233"/>
      <c r="G718" s="233"/>
      <c r="H718" s="150"/>
    </row>
    <row r="719" spans="1:8" s="6" customFormat="1" ht="141" customHeight="1" x14ac:dyDescent="0.25">
      <c r="A719" s="240" t="s">
        <v>524</v>
      </c>
      <c r="B719" s="240"/>
      <c r="C719" s="240"/>
      <c r="D719" s="240"/>
      <c r="E719" s="240"/>
      <c r="F719" s="240"/>
      <c r="G719" s="229"/>
      <c r="H719" s="145"/>
    </row>
    <row r="721" spans="2:6" x14ac:dyDescent="0.25">
      <c r="B721" s="3" t="s">
        <v>487</v>
      </c>
      <c r="D721" s="1" t="s">
        <v>525</v>
      </c>
    </row>
    <row r="724" spans="2:6" x14ac:dyDescent="0.25">
      <c r="B724" s="122"/>
      <c r="D724" s="122"/>
      <c r="E724" s="122"/>
      <c r="F724" s="77"/>
    </row>
    <row r="725" spans="2:6" x14ac:dyDescent="0.25">
      <c r="B725" s="3" t="s">
        <v>526</v>
      </c>
      <c r="D725" s="250" t="s">
        <v>527</v>
      </c>
      <c r="E725" s="250"/>
    </row>
    <row r="726" spans="2:6" x14ac:dyDescent="0.25">
      <c r="B726" s="3" t="s">
        <v>528</v>
      </c>
      <c r="D726" s="250" t="s">
        <v>529</v>
      </c>
      <c r="E726" s="250"/>
    </row>
    <row r="730" spans="2:6" x14ac:dyDescent="0.25">
      <c r="B730" s="3" t="s">
        <v>486</v>
      </c>
    </row>
    <row r="733" spans="2:6" x14ac:dyDescent="0.25">
      <c r="B733" s="122"/>
    </row>
    <row r="734" spans="2:6" x14ac:dyDescent="0.25">
      <c r="B734" s="3" t="s">
        <v>530</v>
      </c>
    </row>
    <row r="735" spans="2:6" x14ac:dyDescent="0.25">
      <c r="B735" s="3" t="s">
        <v>531</v>
      </c>
    </row>
  </sheetData>
  <mergeCells count="66">
    <mergeCell ref="A1:G1"/>
    <mergeCell ref="A2:G2"/>
    <mergeCell ref="A3:G3"/>
    <mergeCell ref="A7:G7"/>
    <mergeCell ref="D725:E725"/>
    <mergeCell ref="A21:E21"/>
    <mergeCell ref="A244:G244"/>
    <mergeCell ref="A277:G277"/>
    <mergeCell ref="A27:G27"/>
    <mergeCell ref="A188:G188"/>
    <mergeCell ref="A194:G194"/>
    <mergeCell ref="A195:G195"/>
    <mergeCell ref="A196:G196"/>
    <mergeCell ref="A164:G164"/>
    <mergeCell ref="A177:G177"/>
    <mergeCell ref="A85:G85"/>
    <mergeCell ref="D726:E726"/>
    <mergeCell ref="A671:G671"/>
    <mergeCell ref="A686:B686"/>
    <mergeCell ref="A674:G674"/>
    <mergeCell ref="A675:G675"/>
    <mergeCell ref="A677:G677"/>
    <mergeCell ref="A688:G688"/>
    <mergeCell ref="A689:G689"/>
    <mergeCell ref="A715:G715"/>
    <mergeCell ref="A717:F717"/>
    <mergeCell ref="A719:F719"/>
    <mergeCell ref="A708:F708"/>
    <mergeCell ref="A712:F712"/>
    <mergeCell ref="A714:F714"/>
    <mergeCell ref="A86:G86"/>
    <mergeCell ref="A76:G76"/>
    <mergeCell ref="A198:G198"/>
    <mergeCell ref="A214:G214"/>
    <mergeCell ref="A390:G390"/>
    <mergeCell ref="A345:G345"/>
    <mergeCell ref="A365:G365"/>
    <mergeCell ref="A386:G386"/>
    <mergeCell ref="A368:G368"/>
    <mergeCell ref="A300:G300"/>
    <mergeCell ref="A302:G302"/>
    <mergeCell ref="A307:G307"/>
    <mergeCell ref="A324:G324"/>
    <mergeCell ref="A336:G336"/>
    <mergeCell ref="A197:B197"/>
    <mergeCell ref="B376:B377"/>
    <mergeCell ref="A408:G408"/>
    <mergeCell ref="A450:G450"/>
    <mergeCell ref="A540:G540"/>
    <mergeCell ref="B419:B421"/>
    <mergeCell ref="A500:F500"/>
    <mergeCell ref="A557:F557"/>
    <mergeCell ref="A569:F569"/>
    <mergeCell ref="A662:G664"/>
    <mergeCell ref="A687:G687"/>
    <mergeCell ref="A658:F661"/>
    <mergeCell ref="A665:F665"/>
    <mergeCell ref="A670:G670"/>
    <mergeCell ref="A672:G672"/>
    <mergeCell ref="A624:B624"/>
    <mergeCell ref="A625:B625"/>
    <mergeCell ref="B570:D570"/>
    <mergeCell ref="A588:D588"/>
    <mergeCell ref="A673:F673"/>
    <mergeCell ref="A676:F676"/>
    <mergeCell ref="A568:F568"/>
  </mergeCells>
  <printOptions horizontalCentered="1"/>
  <pageMargins left="0.55118110236220474" right="0.35433070866141736" top="0.62992125984251968" bottom="0.98425196850393704" header="0.51181102362204722" footer="0.51181102362204722"/>
  <pageSetup scale="80" fitToHeight="0" orientation="portrait" r:id="rId1"/>
  <headerFooter scaleWithDoc="0">
    <oddFooter>&amp;C&amp;8Hoja &amp;P de &amp;N</oddFooter>
  </headerFooter>
  <rowBreaks count="8" manualBreakCount="8">
    <brk id="165" max="5" man="1"/>
    <brk id="214" max="5" man="1"/>
    <brk id="311" max="5" man="1"/>
    <brk id="448" max="5" man="1"/>
    <brk id="499" max="5" man="1"/>
    <brk id="647" max="5" man="1"/>
    <brk id="704" max="6" man="1"/>
    <brk id="71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Table 1 (2)</vt:lpstr>
      <vt:lpstr>'Table 1 (2)'!Área_de_impresión</vt:lpstr>
      <vt:lpstr>'Table 1 (2)'!Print_Area</vt:lpstr>
      <vt:lpstr>'Table 1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TesoreriaAcer</dc:creator>
  <cp:lastModifiedBy>TesoreriaAcer</cp:lastModifiedBy>
  <cp:lastPrinted>2021-07-12T14:19:38Z</cp:lastPrinted>
  <dcterms:created xsi:type="dcterms:W3CDTF">2021-03-05T20:00:57Z</dcterms:created>
  <dcterms:modified xsi:type="dcterms:W3CDTF">2021-07-12T14:19:47Z</dcterms:modified>
</cp:coreProperties>
</file>